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13620" activeTab="0"/>
  </bookViews>
  <sheets>
    <sheet name="ROSA div 6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<sst xmlns="http://schemas.openxmlformats.org/spreadsheetml/2006/main" count="29" uniqueCount="12">
  <si>
    <t>f-DDS</t>
  </si>
  <si>
    <t>Wavemeter</t>
  </si>
  <si>
    <t>f-laser (calc)</t>
  </si>
  <si>
    <t>Piezo</t>
  </si>
  <si>
    <t>(MHz)</t>
  </si>
  <si>
    <r>
      <t>(</t>
    </r>
    <r>
      <rPr>
        <b/>
        <u val="single"/>
        <sz val="10"/>
        <rFont val="Arial"/>
        <family val="0"/>
      </rPr>
      <t>Δ</t>
    </r>
    <r>
      <rPr>
        <b/>
        <u val="single"/>
        <sz val="10"/>
        <rFont val="Arial"/>
        <family val="2"/>
      </rPr>
      <t>GHz)</t>
    </r>
  </si>
  <si>
    <t>(V)</t>
  </si>
  <si>
    <t>ROSA = ÷64, DDS = ÷1</t>
  </si>
  <si>
    <t>ROSA = ÷32, DDS = ÷1</t>
  </si>
  <si>
    <t>Note: Always minimum piezo gain, no current</t>
  </si>
  <si>
    <t>input, Vtune always adjusted to +2.0V±0.05V</t>
  </si>
  <si>
    <t>ROSA = ÷16, DDS = ÷1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</si>
</sst>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8.25"/>
      <name val="Arial"/>
      <family val="0"/>
    </font>
    <font>
      <sz val="9.5"/>
      <name val="Arial"/>
      <family val="0"/>
    </font>
    <font>
      <b/>
      <sz val="14"/>
      <name val="Arial"/>
      <family val="2"/>
    </font>
    <font>
      <b/>
      <sz val="9.5"/>
      <name val="Arial"/>
      <family val="0"/>
    </font>
    <font>
      <sz val="11.5"/>
      <name val="Arial"/>
      <family val="2"/>
    </font>
    <font>
      <b/>
      <sz val="13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Set Offset vs V-piezo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625"/>
          <c:w val="0.96975"/>
          <c:h val="0.87575"/>
        </c:manualLayout>
      </c:layout>
      <c:scatterChart>
        <c:scatterStyle val="smoothMarker"/>
        <c:varyColors val="0"/>
        <c:ser>
          <c:idx val="0"/>
          <c:order val="0"/>
          <c:tx>
            <c:v>Rosa div by 64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'ROSA div 64'!$B$4:$B$25</c:f>
              <c:numCache/>
            </c:numRef>
          </c:xVal>
          <c:yVal>
            <c:numRef>
              <c:f>'ROSA div 64'!$D$4:$D$25</c:f>
              <c:numCache/>
            </c:numRef>
          </c:yVal>
          <c:smooth val="1"/>
        </c:ser>
        <c:ser>
          <c:idx val="1"/>
          <c:order val="1"/>
          <c:tx>
            <c:v>Rosa div by 32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'ROSA div 64'!$G$4:$G$21</c:f>
              <c:numCache/>
            </c:numRef>
          </c:xVal>
          <c:yVal>
            <c:numRef>
              <c:f>'ROSA div 64'!$I$4:$I$21</c:f>
              <c:numCache/>
            </c:numRef>
          </c:yVal>
          <c:smooth val="1"/>
        </c:ser>
        <c:ser>
          <c:idx val="2"/>
          <c:order val="2"/>
          <c:tx>
            <c:v>Rosa div by 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'ROSA div 64'!$L$4:$L$10</c:f>
              <c:numCache/>
            </c:numRef>
          </c:xVal>
          <c:yVal>
            <c:numRef>
              <c:f>'ROSA div 64'!$N$4:$N$10</c:f>
              <c:numCache/>
            </c:numRef>
          </c:yVal>
          <c:smooth val="1"/>
        </c:ser>
        <c:axId val="48548889"/>
        <c:axId val="34286818"/>
      </c:scatterChart>
      <c:valAx>
        <c:axId val="4854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Laser Offset (GHz)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86818"/>
        <c:crosses val="autoZero"/>
        <c:crossBetween val="midCat"/>
        <c:dispUnits/>
        <c:majorUnit val="2"/>
      </c:valAx>
      <c:valAx>
        <c:axId val="3428681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Piezo Voltage (V)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48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5"/>
          <c:y val="0.1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F-Laser: Set vs Measured</a:t>
            </a:r>
          </a:p>
        </c:rich>
      </c:tx>
      <c:layout>
        <c:manualLayout>
          <c:xMode val="factor"/>
          <c:yMode val="factor"/>
          <c:x val="-0.00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665"/>
          <c:w val="0.9835"/>
          <c:h val="0.884"/>
        </c:manualLayout>
      </c:layout>
      <c:scatterChart>
        <c:scatterStyle val="smoothMarker"/>
        <c:varyColors val="0"/>
        <c:ser>
          <c:idx val="0"/>
          <c:order val="0"/>
          <c:tx>
            <c:v>Rosa div by 64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'ROSA div 64'!$B$4:$B$25</c:f>
              <c:numCache/>
            </c:numRef>
          </c:xVal>
          <c:yVal>
            <c:numRef>
              <c:f>'ROSA div 64'!$C$4:$C$25</c:f>
              <c:numCache/>
            </c:numRef>
          </c:yVal>
          <c:smooth val="1"/>
        </c:ser>
        <c:ser>
          <c:idx val="1"/>
          <c:order val="1"/>
          <c:tx>
            <c:v>Rosa div by 32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'ROSA div 64'!$G$4:$G$21</c:f>
              <c:numCache/>
            </c:numRef>
          </c:xVal>
          <c:yVal>
            <c:numRef>
              <c:f>'ROSA div 64'!$H$4:$H$21</c:f>
              <c:numCache/>
            </c:numRef>
          </c:yVal>
          <c:smooth val="1"/>
        </c:ser>
        <c:ser>
          <c:idx val="2"/>
          <c:order val="2"/>
          <c:tx>
            <c:v>Rosa div by 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'ROSA div 64'!$L$4:$L$10</c:f>
              <c:numCache/>
            </c:numRef>
          </c:xVal>
          <c:yVal>
            <c:numRef>
              <c:f>'ROSA div 64'!$M$4:$M$10</c:f>
              <c:numCache/>
            </c:numRef>
          </c:yVal>
          <c:smooth val="1"/>
        </c:ser>
        <c:axId val="40145907"/>
        <c:axId val="25768844"/>
      </c:scatterChart>
      <c:valAx>
        <c:axId val="40145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Set Offset (GHz)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768844"/>
        <c:crosses val="autoZero"/>
        <c:crossBetween val="midCat"/>
        <c:dispUnits/>
        <c:majorUnit val="2"/>
      </c:valAx>
      <c:valAx>
        <c:axId val="25768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Measured Offet (GHz)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1459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1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25</xdr:row>
      <xdr:rowOff>133350</xdr:rowOff>
    </xdr:from>
    <xdr:to>
      <xdr:col>19</xdr:col>
      <xdr:colOff>133350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5829300" y="4238625"/>
        <a:ext cx="56769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25</xdr:row>
      <xdr:rowOff>123825</xdr:rowOff>
    </xdr:from>
    <xdr:to>
      <xdr:col>9</xdr:col>
      <xdr:colOff>457200</xdr:colOff>
      <xdr:row>47</xdr:row>
      <xdr:rowOff>9525</xdr:rowOff>
    </xdr:to>
    <xdr:graphicFrame>
      <xdr:nvGraphicFramePr>
        <xdr:cNvPr id="2" name="Chart 2"/>
        <xdr:cNvGraphicFramePr/>
      </xdr:nvGraphicFramePr>
      <xdr:xfrm>
        <a:off x="38100" y="4229100"/>
        <a:ext cx="56959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M22" sqref="M22"/>
    </sheetView>
  </sheetViews>
  <sheetFormatPr defaultColWidth="9.140625" defaultRowHeight="12.75"/>
  <cols>
    <col min="1" max="1" width="7.421875" style="3" customWidth="1"/>
    <col min="2" max="2" width="12.00390625" style="3" bestFit="1" customWidth="1"/>
    <col min="3" max="3" width="11.421875" style="3" bestFit="1" customWidth="1"/>
    <col min="4" max="4" width="6.140625" style="3" bestFit="1" customWidth="1"/>
    <col min="5" max="5" width="6.57421875" style="0" customWidth="1"/>
    <col min="6" max="6" width="6.00390625" style="3" bestFit="1" customWidth="1"/>
    <col min="7" max="7" width="12.00390625" style="3" bestFit="1" customWidth="1"/>
    <col min="8" max="8" width="11.421875" style="3" bestFit="1" customWidth="1"/>
    <col min="9" max="9" width="6.140625" style="3" bestFit="1" customWidth="1"/>
  </cols>
  <sheetData>
    <row r="1" spans="1:14" s="1" customFormat="1" ht="17.25" customHeight="1">
      <c r="A1" s="6" t="s">
        <v>7</v>
      </c>
      <c r="B1" s="6"/>
      <c r="C1" s="6"/>
      <c r="D1" s="6"/>
      <c r="E1" s="5"/>
      <c r="F1" s="6" t="s">
        <v>8</v>
      </c>
      <c r="G1" s="6"/>
      <c r="H1" s="6"/>
      <c r="I1" s="6"/>
      <c r="J1" s="8"/>
      <c r="K1" s="6" t="s">
        <v>11</v>
      </c>
      <c r="L1" s="6"/>
      <c r="M1" s="6"/>
      <c r="N1" s="6"/>
    </row>
    <row r="2" spans="1:14" s="2" customFormat="1" ht="12.75">
      <c r="A2" s="2" t="s">
        <v>0</v>
      </c>
      <c r="B2" s="2" t="s">
        <v>2</v>
      </c>
      <c r="C2" s="2" t="s">
        <v>1</v>
      </c>
      <c r="D2" s="2" t="s">
        <v>3</v>
      </c>
      <c r="F2" s="2" t="s">
        <v>0</v>
      </c>
      <c r="G2" s="2" t="s">
        <v>2</v>
      </c>
      <c r="H2" s="2" t="s">
        <v>1</v>
      </c>
      <c r="I2" s="2" t="s">
        <v>3</v>
      </c>
      <c r="K2" s="2" t="s">
        <v>0</v>
      </c>
      <c r="L2" s="2" t="s">
        <v>2</v>
      </c>
      <c r="M2" s="2" t="s">
        <v>1</v>
      </c>
      <c r="N2" s="2" t="s">
        <v>3</v>
      </c>
    </row>
    <row r="3" spans="1:14" s="2" customFormat="1" ht="12.75">
      <c r="A3" s="2" t="s">
        <v>4</v>
      </c>
      <c r="B3" s="2" t="s">
        <v>5</v>
      </c>
      <c r="C3" s="2" t="s">
        <v>5</v>
      </c>
      <c r="D3" s="2" t="s">
        <v>6</v>
      </c>
      <c r="F3" s="2" t="s">
        <v>4</v>
      </c>
      <c r="G3" s="2" t="s">
        <v>5</v>
      </c>
      <c r="H3" s="2" t="s">
        <v>5</v>
      </c>
      <c r="I3" s="2" t="s">
        <v>6</v>
      </c>
      <c r="K3" s="2" t="s">
        <v>4</v>
      </c>
      <c r="L3" s="2" t="s">
        <v>5</v>
      </c>
      <c r="M3" s="2" t="s">
        <v>5</v>
      </c>
      <c r="N3" s="2" t="s">
        <v>6</v>
      </c>
    </row>
    <row r="4" spans="1:14" ht="12.75">
      <c r="A4" s="3">
        <v>-135</v>
      </c>
      <c r="B4" s="4">
        <f aca="true" t="shared" si="0" ref="B4:B10">A4*0.064</f>
        <v>-8.64</v>
      </c>
      <c r="C4" s="3">
        <v>-8.8</v>
      </c>
      <c r="D4" s="3">
        <v>54</v>
      </c>
      <c r="F4" s="3">
        <v>-230</v>
      </c>
      <c r="G4" s="4">
        <f>F4*0.032</f>
        <v>-7.36</v>
      </c>
      <c r="H4" s="3">
        <v>-7.6</v>
      </c>
      <c r="I4" s="3">
        <v>55.8</v>
      </c>
      <c r="K4" s="3">
        <v>10</v>
      </c>
      <c r="L4" s="4">
        <f>K4*0.016</f>
        <v>0.16</v>
      </c>
      <c r="M4" s="3">
        <v>0.1</v>
      </c>
      <c r="N4" s="3">
        <v>64.3</v>
      </c>
    </row>
    <row r="5" spans="1:14" ht="12.75">
      <c r="A5" s="3">
        <v>-130</v>
      </c>
      <c r="B5" s="4">
        <f t="shared" si="0"/>
        <v>-8.32</v>
      </c>
      <c r="C5" s="3">
        <v>-8.5</v>
      </c>
      <c r="D5" s="3">
        <v>54.4</v>
      </c>
      <c r="F5" s="3">
        <v>-220</v>
      </c>
      <c r="G5" s="4">
        <f aca="true" t="shared" si="1" ref="G5:G21">F5*0.032</f>
        <v>-7.04</v>
      </c>
      <c r="H5" s="3">
        <v>-7.4</v>
      </c>
      <c r="I5" s="3">
        <v>56</v>
      </c>
      <c r="K5" s="3">
        <v>20</v>
      </c>
      <c r="L5" s="4">
        <f>K5*0.016</f>
        <v>0.32</v>
      </c>
      <c r="M5" s="3">
        <v>0.3</v>
      </c>
      <c r="N5" s="3">
        <v>64.6</v>
      </c>
    </row>
    <row r="6" spans="1:14" ht="12.75">
      <c r="A6" s="3">
        <v>-125</v>
      </c>
      <c r="B6" s="4">
        <f t="shared" si="0"/>
        <v>-8</v>
      </c>
      <c r="C6" s="3">
        <v>-8.2</v>
      </c>
      <c r="D6" s="3">
        <v>54.6</v>
      </c>
      <c r="F6" s="3">
        <v>-210</v>
      </c>
      <c r="G6" s="4">
        <f t="shared" si="1"/>
        <v>-6.72</v>
      </c>
      <c r="H6" s="3">
        <v>-6.9</v>
      </c>
      <c r="I6" s="3">
        <v>56.5</v>
      </c>
      <c r="K6" s="3">
        <v>40</v>
      </c>
      <c r="L6" s="4">
        <f>K6*0.016</f>
        <v>0.64</v>
      </c>
      <c r="M6" s="3">
        <v>0.6</v>
      </c>
      <c r="N6" s="3">
        <v>65</v>
      </c>
    </row>
    <row r="7" spans="1:14" ht="12.75">
      <c r="A7" s="3">
        <v>-120</v>
      </c>
      <c r="B7" s="4">
        <f t="shared" si="0"/>
        <v>-7.68</v>
      </c>
      <c r="C7" s="3">
        <v>-7.8</v>
      </c>
      <c r="D7" s="3">
        <v>54.9</v>
      </c>
      <c r="F7" s="3">
        <v>-200</v>
      </c>
      <c r="G7" s="4">
        <f t="shared" si="1"/>
        <v>-6.4</v>
      </c>
      <c r="H7" s="3">
        <v>-6.6</v>
      </c>
      <c r="I7" s="3">
        <v>57</v>
      </c>
      <c r="K7" s="3">
        <v>75</v>
      </c>
      <c r="L7" s="4">
        <f>K7*0.016</f>
        <v>1.2</v>
      </c>
      <c r="M7" s="3">
        <v>1.2</v>
      </c>
      <c r="N7" s="3">
        <v>65.7</v>
      </c>
    </row>
    <row r="8" spans="1:14" ht="12.75">
      <c r="A8" s="3">
        <v>-115</v>
      </c>
      <c r="B8" s="4">
        <f t="shared" si="0"/>
        <v>-7.36</v>
      </c>
      <c r="C8" s="3">
        <v>-7.5</v>
      </c>
      <c r="D8" s="3">
        <v>55.3</v>
      </c>
      <c r="F8" s="3">
        <v>-150</v>
      </c>
      <c r="G8" s="4">
        <f t="shared" si="1"/>
        <v>-4.8</v>
      </c>
      <c r="H8" s="3">
        <v>-4.9</v>
      </c>
      <c r="I8" s="3">
        <v>58.4</v>
      </c>
      <c r="K8" s="3">
        <v>100</v>
      </c>
      <c r="L8" s="4">
        <f>K8*0.016</f>
        <v>1.6</v>
      </c>
      <c r="M8" s="3">
        <v>1.6</v>
      </c>
      <c r="N8" s="3">
        <v>66.2</v>
      </c>
    </row>
    <row r="9" spans="1:14" ht="12.75">
      <c r="A9" s="3">
        <v>-110</v>
      </c>
      <c r="B9" s="4">
        <f t="shared" si="0"/>
        <v>-7.04</v>
      </c>
      <c r="C9" s="3">
        <v>-7.2</v>
      </c>
      <c r="D9" s="3">
        <v>55.6</v>
      </c>
      <c r="F9" s="3">
        <v>-100</v>
      </c>
      <c r="G9" s="4">
        <f t="shared" si="1"/>
        <v>-3.2</v>
      </c>
      <c r="H9" s="3">
        <v>-3.3</v>
      </c>
      <c r="I9" s="3">
        <v>60.1</v>
      </c>
      <c r="K9" s="3">
        <v>150</v>
      </c>
      <c r="L9" s="4">
        <f>K9*0.016</f>
        <v>2.4</v>
      </c>
      <c r="M9" s="3">
        <v>2.4</v>
      </c>
      <c r="N9" s="3">
        <v>67.2</v>
      </c>
    </row>
    <row r="10" spans="1:14" ht="12.75">
      <c r="A10" s="3">
        <v>-105</v>
      </c>
      <c r="B10" s="4">
        <f t="shared" si="0"/>
        <v>-6.72</v>
      </c>
      <c r="C10" s="3">
        <v>-6.8</v>
      </c>
      <c r="D10" s="3">
        <v>55.9</v>
      </c>
      <c r="F10" s="3">
        <v>-75</v>
      </c>
      <c r="G10" s="4">
        <f t="shared" si="1"/>
        <v>-2.4</v>
      </c>
      <c r="H10" s="3">
        <v>-2.5</v>
      </c>
      <c r="I10" s="3">
        <v>61</v>
      </c>
      <c r="K10" s="3">
        <v>200</v>
      </c>
      <c r="L10" s="4">
        <f>K10*0.016</f>
        <v>3.2</v>
      </c>
      <c r="M10" s="3">
        <v>3.2</v>
      </c>
      <c r="N10" s="3">
        <v>68.2</v>
      </c>
    </row>
    <row r="11" spans="1:12" ht="12.75">
      <c r="A11" s="4">
        <v>-100</v>
      </c>
      <c r="B11" s="4">
        <f>A11*0.064</f>
        <v>-6.4</v>
      </c>
      <c r="C11" s="4">
        <v>-6.5</v>
      </c>
      <c r="D11" s="3">
        <v>56.1</v>
      </c>
      <c r="F11" s="3">
        <v>-40</v>
      </c>
      <c r="G11" s="4">
        <f t="shared" si="1"/>
        <v>-1.28</v>
      </c>
      <c r="H11" s="3">
        <v>-1.4</v>
      </c>
      <c r="I11" s="3">
        <v>62.4</v>
      </c>
      <c r="L11" s="4"/>
    </row>
    <row r="12" spans="1:12" ht="12.75">
      <c r="A12" s="4">
        <v>-75</v>
      </c>
      <c r="B12" s="4">
        <f aca="true" t="shared" si="2" ref="B12:B25">A12*0.064</f>
        <v>-4.8</v>
      </c>
      <c r="C12" s="4">
        <v>-4.9</v>
      </c>
      <c r="D12" s="3">
        <v>57.7</v>
      </c>
      <c r="F12" s="3">
        <v>-20</v>
      </c>
      <c r="G12" s="4">
        <f t="shared" si="1"/>
        <v>-0.64</v>
      </c>
      <c r="H12" s="3">
        <v>-0.7</v>
      </c>
      <c r="I12" s="3">
        <v>63.1</v>
      </c>
      <c r="L12" s="4"/>
    </row>
    <row r="13" spans="1:12" ht="12.75">
      <c r="A13" s="4">
        <v>-40</v>
      </c>
      <c r="B13" s="4">
        <f t="shared" si="2"/>
        <v>-2.56</v>
      </c>
      <c r="C13" s="4">
        <v>-2.7</v>
      </c>
      <c r="D13" s="3">
        <v>60</v>
      </c>
      <c r="F13" s="3">
        <v>-10</v>
      </c>
      <c r="G13" s="4">
        <f t="shared" si="1"/>
        <v>-0.32</v>
      </c>
      <c r="H13" s="3">
        <v>-0.4</v>
      </c>
      <c r="I13" s="3">
        <v>63.4</v>
      </c>
      <c r="L13" s="4"/>
    </row>
    <row r="14" spans="1:12" ht="12.75">
      <c r="A14" s="4">
        <v>-20</v>
      </c>
      <c r="B14" s="4">
        <f t="shared" si="2"/>
        <v>-1.28</v>
      </c>
      <c r="C14" s="4">
        <v>-1.4</v>
      </c>
      <c r="D14" s="3">
        <v>61.4</v>
      </c>
      <c r="F14" s="3">
        <v>10</v>
      </c>
      <c r="G14" s="4">
        <f t="shared" si="1"/>
        <v>0.32</v>
      </c>
      <c r="H14" s="3">
        <v>0.2</v>
      </c>
      <c r="I14" s="3">
        <v>64.4</v>
      </c>
      <c r="L14" s="4"/>
    </row>
    <row r="15" spans="1:12" ht="12.75">
      <c r="A15" s="4">
        <v>-10</v>
      </c>
      <c r="B15" s="4">
        <f t="shared" si="2"/>
        <v>-0.64</v>
      </c>
      <c r="C15" s="4">
        <v>-0.7</v>
      </c>
      <c r="D15" s="3">
        <v>62</v>
      </c>
      <c r="F15" s="3">
        <v>20</v>
      </c>
      <c r="G15" s="4">
        <f t="shared" si="1"/>
        <v>0.64</v>
      </c>
      <c r="H15" s="3">
        <v>0.5</v>
      </c>
      <c r="I15" s="3">
        <v>64.8</v>
      </c>
      <c r="L15" s="4"/>
    </row>
    <row r="16" spans="1:12" ht="12.75">
      <c r="A16" s="4">
        <v>10</v>
      </c>
      <c r="B16" s="4">
        <f t="shared" si="2"/>
        <v>0.64</v>
      </c>
      <c r="C16" s="4">
        <v>0.5</v>
      </c>
      <c r="D16" s="3">
        <v>65.7</v>
      </c>
      <c r="F16" s="3">
        <v>40</v>
      </c>
      <c r="G16" s="4">
        <f t="shared" si="1"/>
        <v>1.28</v>
      </c>
      <c r="H16" s="3">
        <v>1.2</v>
      </c>
      <c r="I16" s="3">
        <v>65.7</v>
      </c>
      <c r="L16" s="4"/>
    </row>
    <row r="17" spans="1:12" ht="12.75">
      <c r="A17" s="4">
        <v>20</v>
      </c>
      <c r="B17" s="4">
        <f t="shared" si="2"/>
        <v>1.28</v>
      </c>
      <c r="C17" s="4">
        <v>1.2</v>
      </c>
      <c r="D17" s="4">
        <v>66.3</v>
      </c>
      <c r="F17" s="3">
        <v>75</v>
      </c>
      <c r="G17" s="4">
        <f t="shared" si="1"/>
        <v>2.4</v>
      </c>
      <c r="H17" s="3">
        <v>2.3</v>
      </c>
      <c r="I17" s="3">
        <v>67.1</v>
      </c>
      <c r="L17" s="4"/>
    </row>
    <row r="18" spans="1:12" ht="12.75">
      <c r="A18" s="4">
        <v>40</v>
      </c>
      <c r="B18" s="4">
        <f t="shared" si="2"/>
        <v>2.56</v>
      </c>
      <c r="C18" s="4">
        <v>2.5</v>
      </c>
      <c r="D18" s="3">
        <v>67.8</v>
      </c>
      <c r="F18" s="3">
        <v>100</v>
      </c>
      <c r="G18" s="4">
        <f t="shared" si="1"/>
        <v>3.2</v>
      </c>
      <c r="H18" s="3">
        <v>3.1</v>
      </c>
      <c r="I18" s="3">
        <v>68.1</v>
      </c>
      <c r="L18" s="4"/>
    </row>
    <row r="19" spans="1:12" ht="12.75">
      <c r="A19" s="4">
        <v>75</v>
      </c>
      <c r="B19" s="4">
        <f t="shared" si="2"/>
        <v>4.8</v>
      </c>
      <c r="C19" s="4">
        <v>4.8</v>
      </c>
      <c r="D19" s="3">
        <v>70.3</v>
      </c>
      <c r="F19" s="3">
        <v>150</v>
      </c>
      <c r="G19" s="4">
        <f t="shared" si="1"/>
        <v>4.8</v>
      </c>
      <c r="H19" s="3">
        <v>4.7</v>
      </c>
      <c r="I19" s="3">
        <v>70</v>
      </c>
      <c r="L19" s="4"/>
    </row>
    <row r="20" spans="1:12" ht="12.75">
      <c r="A20" s="4">
        <v>100</v>
      </c>
      <c r="B20" s="4">
        <f t="shared" si="2"/>
        <v>6.4</v>
      </c>
      <c r="C20" s="4">
        <v>6.4</v>
      </c>
      <c r="D20" s="3">
        <v>71.9</v>
      </c>
      <c r="F20" s="3">
        <v>200</v>
      </c>
      <c r="G20" s="4">
        <f t="shared" si="1"/>
        <v>6.4</v>
      </c>
      <c r="H20" s="3">
        <v>6.3</v>
      </c>
      <c r="I20" s="3">
        <v>71.6</v>
      </c>
      <c r="L20" s="4"/>
    </row>
    <row r="21" spans="1:12" ht="12.75">
      <c r="A21" s="4">
        <v>105</v>
      </c>
      <c r="B21" s="4">
        <f t="shared" si="2"/>
        <v>6.72</v>
      </c>
      <c r="C21" s="4">
        <v>6.7</v>
      </c>
      <c r="D21" s="3">
        <v>70</v>
      </c>
      <c r="F21" s="3">
        <v>210</v>
      </c>
      <c r="G21" s="3">
        <f t="shared" si="1"/>
        <v>6.72</v>
      </c>
      <c r="H21" s="3">
        <v>6.6</v>
      </c>
      <c r="I21" s="3">
        <v>71.6</v>
      </c>
      <c r="L21" s="4"/>
    </row>
    <row r="22" spans="1:4" ht="12.75">
      <c r="A22" s="4">
        <v>110</v>
      </c>
      <c r="B22" s="4">
        <f t="shared" si="2"/>
        <v>7.04</v>
      </c>
      <c r="C22" s="4">
        <v>7</v>
      </c>
      <c r="D22" s="3">
        <v>70.6</v>
      </c>
    </row>
    <row r="23" spans="1:4" ht="12.75">
      <c r="A23" s="4">
        <v>115</v>
      </c>
      <c r="B23" s="4">
        <f t="shared" si="2"/>
        <v>7.36</v>
      </c>
      <c r="C23" s="4">
        <v>7.3</v>
      </c>
      <c r="D23" s="3">
        <v>72.4</v>
      </c>
    </row>
    <row r="24" spans="1:6" ht="12.75">
      <c r="A24" s="4">
        <v>120</v>
      </c>
      <c r="B24" s="4">
        <f t="shared" si="2"/>
        <v>7.68</v>
      </c>
      <c r="C24" s="4">
        <v>7.7</v>
      </c>
      <c r="D24" s="3">
        <v>72.6</v>
      </c>
      <c r="F24" s="7" t="s">
        <v>9</v>
      </c>
    </row>
    <row r="25" spans="1:6" ht="12.75">
      <c r="A25" s="4">
        <v>135</v>
      </c>
      <c r="B25" s="4">
        <f t="shared" si="2"/>
        <v>8.64</v>
      </c>
      <c r="C25" s="4">
        <v>8.7</v>
      </c>
      <c r="D25" s="3">
        <v>72.7</v>
      </c>
      <c r="F25" s="7" t="s">
        <v>10</v>
      </c>
    </row>
  </sheetData>
  <mergeCells count="3">
    <mergeCell ref="A1:D1"/>
    <mergeCell ref="F1:I1"/>
    <mergeCell ref="K1:N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Stummer</dc:creator>
  <cp:keywords/>
  <dc:description/>
  <cp:lastModifiedBy>Alan Stummer</cp:lastModifiedBy>
  <cp:lastPrinted>2006-12-14T14:35:01Z</cp:lastPrinted>
  <dcterms:created xsi:type="dcterms:W3CDTF">2006-12-13T22:09:21Z</dcterms:created>
  <dcterms:modified xsi:type="dcterms:W3CDTF">2006-12-14T14:41:15Z</dcterms:modified>
  <cp:category/>
  <cp:version/>
  <cp:contentType/>
  <cp:contentStatus/>
</cp:coreProperties>
</file>