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3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<sst xmlns="http://schemas.openxmlformats.org/spreadsheetml/2006/main" count="28" uniqueCount="28">
  <si>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Phi (º)</t>
  </si>
  <si>
    <t>V+ =</t>
  </si>
  <si>
    <t>Ipeak =</t>
  </si>
  <si>
    <t>Parameters</t>
  </si>
  <si>
    <t>Rcoil =</t>
  </si>
  <si>
    <t>Results</t>
  </si>
  <si>
    <t>Pdiss/180° =</t>
  </si>
  <si>
    <t>Pavg =</t>
  </si>
  <si>
    <t>W</t>
  </si>
  <si>
    <t>W  Average power dissipated by any one driver FET.</t>
  </si>
  <si>
    <t>W  Total FET power dissipation</t>
  </si>
  <si>
    <t>Ptotal =</t>
  </si>
  <si>
    <t>I (A)</t>
  </si>
  <si>
    <t>Vload (V)</t>
  </si>
  <si>
    <t>Pdrv (W)</t>
  </si>
  <si>
    <t>Lcoil =</t>
  </si>
  <si>
    <t>(uH)  Coil inductance, per pair</t>
  </si>
  <si>
    <t>(Ohms)  Coil resistance, per pair</t>
  </si>
  <si>
    <t>(V)  Positive supply voltage</t>
  </si>
  <si>
    <t>(A)  Peak coil current (assume no reactance)</t>
  </si>
  <si>
    <t>Frequency =</t>
  </si>
  <si>
    <t>(Hz)  Driver frequency</t>
  </si>
  <si>
    <t>Xcoil:</t>
  </si>
  <si>
    <t>(Ohms)  Calculated inductive reactance</t>
  </si>
  <si>
    <t>Impedance:</t>
  </si>
  <si>
    <t>(Ohms)  Calculated impedance</t>
  </si>
  <si>
    <t>Phase shift:</t>
  </si>
  <si>
    <t>(rads)  Calculated Vcoil phase shift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</si>
</sst>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.25"/>
      <name val="Arial"/>
      <family val="2"/>
    </font>
    <font>
      <sz val="9.25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1" fillId="2" borderId="2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FET power over 180° conduction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2925"/>
          <c:w val="0.9735"/>
          <c:h val="0.917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Pdrv (W)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Sheet1!$A$2:$A$181</c:f>
              <c:numCache/>
            </c:numRef>
          </c:xVal>
          <c:yVal>
            <c:numRef>
              <c:f>Sheet1!$D$2:$D$181</c:f>
              <c:numCache/>
            </c:numRef>
          </c:yVal>
          <c:smooth val="1"/>
        </c:ser>
        <c:axId val="45230390"/>
        <c:axId val="4420327"/>
      </c:scatterChart>
      <c:valAx>
        <c:axId val="45230390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Phi (°)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0327"/>
        <c:crosses val="autoZero"/>
        <c:crossBetween val="midCat"/>
        <c:dispUnits/>
        <c:majorUnit val="20"/>
        <c:minorUnit val="10"/>
      </c:valAx>
      <c:valAx>
        <c:axId val="4420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FET Power Dissipation (W)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0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18</xdr:row>
      <xdr:rowOff>152400</xdr:rowOff>
    </xdr:from>
    <xdr:to>
      <xdr:col>15</xdr:col>
      <xdr:colOff>361950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2638425" y="3095625"/>
        <a:ext cx="6896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4" customWidth="1"/>
    <col min="2" max="4" width="9.28125" style="11" customWidth="1"/>
  </cols>
  <sheetData>
    <row r="1" spans="1:4" s="1" customFormat="1" ht="12.75">
      <c r="A1" s="1" t="s">
        <v>0</v>
      </c>
      <c r="B1" s="10" t="s">
        <v>12</v>
      </c>
      <c r="C1" s="10" t="s">
        <v>13</v>
      </c>
      <c r="D1" s="10" t="s">
        <v>14</v>
      </c>
    </row>
    <row r="2" spans="1:7" ht="12.75">
      <c r="A2" s="4">
        <v>0</v>
      </c>
      <c r="B2" s="11">
        <f>G$9*SIN(RADIANS(A2))</f>
        <v>0</v>
      </c>
      <c r="C2" s="11">
        <f>G$9*G$15*SIN(RADIANS(A2)+G$16)</f>
        <v>0.955044166691297</v>
      </c>
      <c r="D2" s="11">
        <f>(G$8-C2)*B2</f>
        <v>0</v>
      </c>
      <c r="F2" s="6" t="s">
        <v>5</v>
      </c>
      <c r="G2" s="6"/>
    </row>
    <row r="3" spans="1:8" ht="13.5" thickBot="1">
      <c r="A3" s="4">
        <v>1</v>
      </c>
      <c r="B3" s="11">
        <f aca="true" t="shared" si="0" ref="B3:B66">G$9*SIN(RADIANS(A3))</f>
        <v>0.34904812874567026</v>
      </c>
      <c r="C3" s="11">
        <f aca="true" t="shared" si="1" ref="C3:C66">G$9*G$15*SIN(RADIANS(A3)+G$16)</f>
        <v>1.0037654468632433</v>
      </c>
      <c r="D3" s="11">
        <f aca="true" t="shared" si="2" ref="D3:D66">(G$8-C3)*B3</f>
        <v>1.0458300640555045</v>
      </c>
      <c r="F3" s="2" t="s">
        <v>6</v>
      </c>
      <c r="G3" s="8">
        <f>AVERAGE(D2:D181)</f>
        <v>22.92828894635983</v>
      </c>
      <c r="H3" t="s">
        <v>8</v>
      </c>
    </row>
    <row r="4" spans="1:8" ht="13.5" thickBot="1">
      <c r="A4" s="4">
        <v>2</v>
      </c>
      <c r="B4" s="11">
        <f t="shared" si="0"/>
        <v>0.6979899340500194</v>
      </c>
      <c r="C4" s="11">
        <f t="shared" si="1"/>
        <v>1.0521809703563811</v>
      </c>
      <c r="D4" s="11">
        <f t="shared" si="2"/>
        <v>2.057548010092342</v>
      </c>
      <c r="F4" s="7" t="s">
        <v>7</v>
      </c>
      <c r="G4" s="9">
        <f>G3/2</f>
        <v>11.464144473179916</v>
      </c>
      <c r="H4" t="s">
        <v>9</v>
      </c>
    </row>
    <row r="5" spans="1:8" ht="13.5" thickBot="1">
      <c r="A5" s="4">
        <v>3</v>
      </c>
      <c r="B5" s="11">
        <f t="shared" si="0"/>
        <v>1.0467191248588767</v>
      </c>
      <c r="C5" s="11">
        <f t="shared" si="1"/>
        <v>1.1002759893332423</v>
      </c>
      <c r="D5" s="11">
        <f t="shared" si="2"/>
        <v>3.0351965787773807</v>
      </c>
      <c r="F5" s="7" t="s">
        <v>11</v>
      </c>
      <c r="G5" s="9">
        <f>G4*4</f>
        <v>45.85657789271966</v>
      </c>
      <c r="H5" t="s">
        <v>10</v>
      </c>
    </row>
    <row r="6" spans="1:4" ht="12.75">
      <c r="A6" s="4">
        <v>4</v>
      </c>
      <c r="B6" s="11">
        <f t="shared" si="0"/>
        <v>1.395129474882506</v>
      </c>
      <c r="C6" s="11">
        <f t="shared" si="1"/>
        <v>1.1480358535851396</v>
      </c>
      <c r="D6" s="11">
        <f t="shared" si="2"/>
        <v>3.9788592419714988</v>
      </c>
    </row>
    <row r="7" spans="1:7" ht="12.75">
      <c r="A7" s="4">
        <v>5</v>
      </c>
      <c r="B7" s="11">
        <f t="shared" si="0"/>
        <v>1.7431148549531632</v>
      </c>
      <c r="C7" s="11">
        <f t="shared" si="1"/>
        <v>1.195446014994762</v>
      </c>
      <c r="D7" s="11">
        <f t="shared" si="2"/>
        <v>4.88865971278072</v>
      </c>
      <c r="F7" s="6" t="s">
        <v>3</v>
      </c>
      <c r="G7" s="6"/>
    </row>
    <row r="8" spans="1:8" ht="12.75">
      <c r="A8" s="4">
        <v>6</v>
      </c>
      <c r="B8" s="11">
        <f t="shared" si="0"/>
        <v>2.0905692653530696</v>
      </c>
      <c r="C8" s="11">
        <f t="shared" si="1"/>
        <v>1.2424920319676716</v>
      </c>
      <c r="D8" s="11">
        <f t="shared" si="2"/>
        <v>5.764761406934581</v>
      </c>
      <c r="F8" s="2" t="s">
        <v>1</v>
      </c>
      <c r="G8" s="5">
        <v>4</v>
      </c>
      <c r="H8" t="s">
        <v>18</v>
      </c>
    </row>
    <row r="9" spans="1:8" ht="12.75">
      <c r="A9" s="4">
        <v>7</v>
      </c>
      <c r="B9" s="11">
        <f t="shared" si="0"/>
        <v>2.4373868681029496</v>
      </c>
      <c r="C9" s="11">
        <f t="shared" si="1"/>
        <v>1.289159573831353</v>
      </c>
      <c r="D9" s="11">
        <f t="shared" si="2"/>
        <v>6.607366856266064</v>
      </c>
      <c r="F9" s="2" t="s">
        <v>2</v>
      </c>
      <c r="G9" s="5">
        <v>20</v>
      </c>
      <c r="H9" t="s">
        <v>19</v>
      </c>
    </row>
    <row r="10" spans="1:8" ht="12.75">
      <c r="A10" s="4">
        <v>8</v>
      </c>
      <c r="B10" s="11">
        <f t="shared" si="0"/>
        <v>2.7834620192013086</v>
      </c>
      <c r="C10" s="11">
        <f t="shared" si="1"/>
        <v>1.3354344252004762</v>
      </c>
      <c r="D10" s="11">
        <f t="shared" si="2"/>
        <v>7.416717075125779</v>
      </c>
      <c r="F10" s="2" t="s">
        <v>4</v>
      </c>
      <c r="G10" s="5">
        <v>0.14</v>
      </c>
      <c r="H10" t="s">
        <v>17</v>
      </c>
    </row>
    <row r="11" spans="1:8" ht="12.75">
      <c r="A11" s="4">
        <v>9</v>
      </c>
      <c r="B11" s="11">
        <f t="shared" si="0"/>
        <v>3.1286893008046173</v>
      </c>
      <c r="C11" s="11">
        <f t="shared" si="1"/>
        <v>1.3813024903070394</v>
      </c>
      <c r="D11" s="11">
        <f t="shared" si="2"/>
        <v>8.193090880620062</v>
      </c>
      <c r="F11" s="2" t="s">
        <v>15</v>
      </c>
      <c r="G11" s="5">
        <v>0.38</v>
      </c>
      <c r="H11" t="s">
        <v>16</v>
      </c>
    </row>
    <row r="12" spans="1:8" ht="12.75">
      <c r="A12" s="4">
        <v>10</v>
      </c>
      <c r="B12" s="11">
        <f t="shared" si="0"/>
        <v>3.4729635533386065</v>
      </c>
      <c r="C12" s="11">
        <f t="shared" si="1"/>
        <v>1.4267497972940777</v>
      </c>
      <c r="D12" s="11">
        <f t="shared" si="2"/>
        <v>8.936804167618849</v>
      </c>
      <c r="F12" s="2" t="s">
        <v>20</v>
      </c>
      <c r="G12" s="5">
        <v>20000</v>
      </c>
      <c r="H12" t="s">
        <v>21</v>
      </c>
    </row>
    <row r="13" spans="1:4" ht="12.75">
      <c r="A13" s="4">
        <v>11</v>
      </c>
      <c r="B13" s="11">
        <f t="shared" si="0"/>
        <v>3.816179907530896</v>
      </c>
      <c r="C13" s="11">
        <f t="shared" si="1"/>
        <v>1.4717625024716245</v>
      </c>
      <c r="D13" s="11">
        <f t="shared" si="2"/>
        <v>9.64820913953398</v>
      </c>
    </row>
    <row r="14" spans="1:8" ht="12.75">
      <c r="A14" s="4">
        <v>12</v>
      </c>
      <c r="B14" s="11">
        <f t="shared" si="0"/>
        <v>4.158233816355187</v>
      </c>
      <c r="C14" s="11">
        <f t="shared" si="1"/>
        <v>1.516326894533635</v>
      </c>
      <c r="D14" s="11">
        <f t="shared" si="2"/>
        <v>10.327693495922142</v>
      </c>
      <c r="F14" s="12" t="s">
        <v>22</v>
      </c>
      <c r="G14" s="13">
        <f>2*PI()*G11*0.000001*G12</f>
        <v>0.047752208334564845</v>
      </c>
      <c r="H14" t="s">
        <v>23</v>
      </c>
    </row>
    <row r="15" spans="1:8" ht="12.75">
      <c r="A15" s="4">
        <v>13</v>
      </c>
      <c r="B15" s="11">
        <f t="shared" si="0"/>
        <v>4.4990210868773</v>
      </c>
      <c r="C15" s="11">
        <f t="shared" si="1"/>
        <v>1.560429398734582</v>
      </c>
      <c r="D15" s="11">
        <f t="shared" si="2"/>
        <v>10.975679578019047</v>
      </c>
      <c r="F15" s="12" t="s">
        <v>24</v>
      </c>
      <c r="G15" s="13">
        <f>SQRT(G10^2+G14^2)</f>
        <v>0.1479198208517969</v>
      </c>
      <c r="H15" t="s">
        <v>25</v>
      </c>
    </row>
    <row r="16" spans="1:8" ht="12.75">
      <c r="A16" s="4">
        <v>14</v>
      </c>
      <c r="B16" s="11">
        <f t="shared" si="0"/>
        <v>4.8384379119933545</v>
      </c>
      <c r="C16" s="11">
        <f t="shared" si="1"/>
        <v>1.6040565810244554</v>
      </c>
      <c r="D16" s="11">
        <f t="shared" si="2"/>
        <v>11.592623473362254</v>
      </c>
      <c r="F16" s="3" t="s">
        <v>26</v>
      </c>
      <c r="G16" s="13">
        <f>ATAN(G14/G10)</f>
        <v>0.3287127286574211</v>
      </c>
      <c r="H16" t="s">
        <v>27</v>
      </c>
    </row>
    <row r="17" spans="1:4" ht="12.75">
      <c r="A17" s="4">
        <v>15</v>
      </c>
      <c r="B17" s="11">
        <f t="shared" si="0"/>
        <v>5.176380902050415</v>
      </c>
      <c r="C17" s="11">
        <f t="shared" si="1"/>
        <v>1.6471951521409036</v>
      </c>
      <c r="D17" s="11">
        <f t="shared" si="2"/>
        <v>12.17901408070946</v>
      </c>
    </row>
    <row r="18" spans="1:4" ht="12.75">
      <c r="A18" s="4">
        <v>16</v>
      </c>
      <c r="B18" s="11">
        <f t="shared" si="0"/>
        <v>5.512747116339983</v>
      </c>
      <c r="C18" s="11">
        <f t="shared" si="1"/>
        <v>1.6898319716572725</v>
      </c>
      <c r="D18" s="11">
        <f t="shared" si="2"/>
        <v>12.735372136507195</v>
      </c>
    </row>
    <row r="19" spans="1:4" ht="12.75">
      <c r="A19" s="4">
        <v>17</v>
      </c>
      <c r="B19" s="11">
        <f t="shared" si="0"/>
        <v>5.847434094454735</v>
      </c>
      <c r="C19" s="11">
        <f t="shared" si="1"/>
        <v>1.7319540519853043</v>
      </c>
      <c r="D19" s="11">
        <f t="shared" si="2"/>
        <v>13.262249204211045</v>
      </c>
    </row>
    <row r="20" spans="1:4" ht="12.75">
      <c r="A20" s="4">
        <v>18</v>
      </c>
      <c r="B20" s="11">
        <f t="shared" si="0"/>
        <v>6.180339887498948</v>
      </c>
      <c r="C20" s="11">
        <f t="shared" si="1"/>
        <v>1.7735485623312857</v>
      </c>
      <c r="D20" s="11">
        <f t="shared" si="2"/>
        <v>13.760226627803334</v>
      </c>
    </row>
    <row r="21" spans="1:4" ht="12.75">
      <c r="A21" s="4">
        <v>19</v>
      </c>
      <c r="B21" s="11">
        <f t="shared" si="0"/>
        <v>6.511363089143134</v>
      </c>
      <c r="C21" s="11">
        <f t="shared" si="1"/>
        <v>1.8146028326044303</v>
      </c>
      <c r="D21" s="11">
        <f t="shared" si="2"/>
        <v>14.22991445089747</v>
      </c>
    </row>
    <row r="22" spans="1:4" ht="12.75">
      <c r="A22" s="4">
        <v>20</v>
      </c>
      <c r="B22" s="11">
        <f t="shared" si="0"/>
        <v>6.840402866513374</v>
      </c>
      <c r="C22" s="11">
        <f t="shared" si="1"/>
        <v>1.8551043572763113</v>
      </c>
      <c r="D22" s="11">
        <f t="shared" si="2"/>
        <v>14.671950302859164</v>
      </c>
    </row>
    <row r="23" spans="1:4" ht="12.75">
      <c r="A23" s="4">
        <v>21</v>
      </c>
      <c r="B23" s="11">
        <f t="shared" si="0"/>
        <v>7.167358990906005</v>
      </c>
      <c r="C23" s="11">
        <f t="shared" si="1"/>
        <v>1.8950407991901663</v>
      </c>
      <c r="D23" s="11">
        <f t="shared" si="2"/>
        <v>15.08699825341468</v>
      </c>
    </row>
    <row r="24" spans="1:4" ht="12.75">
      <c r="A24" s="4">
        <v>22</v>
      </c>
      <c r="B24" s="11">
        <f t="shared" si="0"/>
        <v>7.49213186831824</v>
      </c>
      <c r="C24" s="11">
        <f t="shared" si="1"/>
        <v>1.9343999933189155</v>
      </c>
      <c r="D24" s="11">
        <f t="shared" si="2"/>
        <v>15.475747637253722</v>
      </c>
    </row>
    <row r="25" spans="1:4" ht="12.75">
      <c r="A25" s="4">
        <v>23</v>
      </c>
      <c r="B25" s="11">
        <f t="shared" si="0"/>
        <v>7.814622569785476</v>
      </c>
      <c r="C25" s="11">
        <f t="shared" si="1"/>
        <v>1.9731699504707467</v>
      </c>
      <c r="D25" s="11">
        <f t="shared" si="2"/>
        <v>15.838911850170714</v>
      </c>
    </row>
    <row r="26" spans="1:4" ht="12.75">
      <c r="A26" s="4">
        <v>24</v>
      </c>
      <c r="B26" s="11">
        <f t="shared" si="0"/>
        <v>8.134732861516005</v>
      </c>
      <c r="C26" s="11">
        <f t="shared" si="1"/>
        <v>2.011338860941138</v>
      </c>
      <c r="D26" s="11">
        <f t="shared" si="2"/>
        <v>16.177227118321976</v>
      </c>
    </row>
    <row r="27" spans="1:4" ht="12.75">
      <c r="A27" s="4">
        <v>25</v>
      </c>
      <c r="B27" s="11">
        <f t="shared" si="0"/>
        <v>8.452365234813989</v>
      </c>
      <c r="C27" s="11">
        <f t="shared" si="1"/>
        <v>2.048895098110209</v>
      </c>
      <c r="D27" s="11">
        <f t="shared" si="2"/>
        <v>16.491451242208427</v>
      </c>
    </row>
    <row r="28" spans="1:4" ht="12.75">
      <c r="A28" s="4">
        <v>26</v>
      </c>
      <c r="B28" s="11">
        <f t="shared" si="0"/>
        <v>8.767422935781548</v>
      </c>
      <c r="C28" s="11">
        <f t="shared" si="1"/>
        <v>2.085827221984304</v>
      </c>
      <c r="D28" s="11">
        <f t="shared" si="2"/>
        <v>16.782362317023495</v>
      </c>
    </row>
    <row r="29" spans="1:4" ht="12.75">
      <c r="A29" s="4">
        <v>27</v>
      </c>
      <c r="B29" s="11">
        <f t="shared" si="0"/>
        <v>9.079809994790935</v>
      </c>
      <c r="C29" s="11">
        <f t="shared" si="1"/>
        <v>2.1221239826807197</v>
      </c>
      <c r="D29" s="11">
        <f t="shared" si="2"/>
        <v>17.050757431033798</v>
      </c>
    </row>
    <row r="30" spans="1:4" ht="12.75">
      <c r="A30" s="4">
        <v>28</v>
      </c>
      <c r="B30" s="11">
        <f t="shared" si="0"/>
        <v>9.389431255717817</v>
      </c>
      <c r="C30" s="11">
        <f t="shared" si="1"/>
        <v>2.1577743238545346</v>
      </c>
      <c r="D30" s="11">
        <f t="shared" si="2"/>
        <v>17.29745134368612</v>
      </c>
    </row>
    <row r="31" spans="1:4" ht="12.75">
      <c r="A31" s="4">
        <v>29</v>
      </c>
      <c r="B31" s="11">
        <f t="shared" si="0"/>
        <v>9.696192404926741</v>
      </c>
      <c r="C31" s="11">
        <f t="shared" si="1"/>
        <v>2.1927673860664743</v>
      </c>
      <c r="D31" s="11">
        <f t="shared" si="2"/>
        <v>17.523275145158152</v>
      </c>
    </row>
    <row r="32" spans="1:4" ht="12.75">
      <c r="A32" s="4">
        <v>30</v>
      </c>
      <c r="B32" s="11">
        <f t="shared" si="0"/>
        <v>9.999999999999998</v>
      </c>
      <c r="C32" s="11">
        <f t="shared" si="1"/>
        <v>2.2270925100908032</v>
      </c>
      <c r="D32" s="11">
        <f t="shared" si="2"/>
        <v>17.729074899091966</v>
      </c>
    </row>
    <row r="33" spans="1:4" ht="12.75">
      <c r="A33" s="4">
        <v>31</v>
      </c>
      <c r="B33" s="11">
        <f t="shared" si="0"/>
        <v>10.300761498201084</v>
      </c>
      <c r="C33" s="11">
        <f t="shared" si="1"/>
        <v>2.260739240162229</v>
      </c>
      <c r="D33" s="11">
        <f t="shared" si="2"/>
        <v>17.915710270268875</v>
      </c>
    </row>
    <row r="34" spans="1:4" ht="12.75">
      <c r="A34" s="4">
        <v>32</v>
      </c>
      <c r="B34" s="11">
        <f t="shared" si="0"/>
        <v>10.598385284664097</v>
      </c>
      <c r="C34" s="11">
        <f t="shared" si="1"/>
        <v>2.2936973271608285</v>
      </c>
      <c r="D34" s="11">
        <f t="shared" si="2"/>
        <v>18.084053139001693</v>
      </c>
    </row>
    <row r="35" spans="1:4" ht="12.75">
      <c r="A35" s="4">
        <v>33</v>
      </c>
      <c r="B35" s="11">
        <f t="shared" si="0"/>
        <v>10.892780700300541</v>
      </c>
      <c r="C35" s="11">
        <f t="shared" si="1"/>
        <v>2.32595673173403</v>
      </c>
      <c r="D35" s="11">
        <f t="shared" si="2"/>
        <v>18.2349862040356</v>
      </c>
    </row>
    <row r="36" spans="1:4" ht="12.75">
      <c r="A36" s="4">
        <v>34</v>
      </c>
      <c r="B36" s="11">
        <f t="shared" si="0"/>
        <v>11.183858069414939</v>
      </c>
      <c r="C36" s="11">
        <f t="shared" si="1"/>
        <v>2.3575076273546967</v>
      </c>
      <c r="D36" s="11">
        <f t="shared" si="2"/>
        <v>18.369401575761664</v>
      </c>
    </row>
    <row r="37" spans="1:4" ht="12.75">
      <c r="A37" s="4">
        <v>35</v>
      </c>
      <c r="B37" s="11">
        <f t="shared" si="0"/>
        <v>11.471528727020921</v>
      </c>
      <c r="C37" s="11">
        <f t="shared" si="1"/>
        <v>2.3883404033143814</v>
      </c>
      <c r="D37" s="11">
        <f t="shared" si="2"/>
        <v>18.488199361558024</v>
      </c>
    </row>
    <row r="38" spans="1:4" ht="12.75">
      <c r="A38" s="4">
        <v>36</v>
      </c>
      <c r="B38" s="11">
        <f t="shared" si="0"/>
        <v>11.755705045849464</v>
      </c>
      <c r="C38" s="11">
        <f t="shared" si="1"/>
        <v>2.418445667650844</v>
      </c>
      <c r="D38" s="11">
        <f t="shared" si="2"/>
        <v>18.59228624508205</v>
      </c>
    </row>
    <row r="39" spans="1:4" ht="12.75">
      <c r="A39" s="4">
        <v>37</v>
      </c>
      <c r="B39" s="11">
        <f t="shared" si="0"/>
        <v>12.036300463040966</v>
      </c>
      <c r="C39" s="11">
        <f t="shared" si="1"/>
        <v>2.447814250008931</v>
      </c>
      <c r="D39" s="11">
        <f t="shared" si="2"/>
        <v>18.682574061343093</v>
      </c>
    </row>
    <row r="40" spans="1:4" ht="12.75">
      <c r="A40" s="4">
        <v>38</v>
      </c>
      <c r="B40" s="11">
        <f t="shared" si="0"/>
        <v>12.313229506513165</v>
      </c>
      <c r="C40" s="11">
        <f t="shared" si="1"/>
        <v>2.4764372044339558</v>
      </c>
      <c r="D40" s="11">
        <f t="shared" si="2"/>
        <v>18.7599783693895</v>
      </c>
    </row>
    <row r="41" spans="1:4" ht="12.75">
      <c r="A41" s="4">
        <v>39</v>
      </c>
      <c r="B41" s="11">
        <f t="shared" si="0"/>
        <v>12.586407820996747</v>
      </c>
      <c r="C41" s="11">
        <f t="shared" si="1"/>
        <v>2.504305812096724</v>
      </c>
      <c r="D41" s="11">
        <f t="shared" si="2"/>
        <v>18.82541702444517</v>
      </c>
    </row>
    <row r="42" spans="1:4" ht="12.75">
      <c r="A42" s="4">
        <v>40</v>
      </c>
      <c r="B42" s="11">
        <f t="shared" si="0"/>
        <v>12.855752193730785</v>
      </c>
      <c r="C42" s="11">
        <f t="shared" si="1"/>
        <v>2.5314115839493727</v>
      </c>
      <c r="D42" s="11">
        <f t="shared" si="2"/>
        <v>18.879808751330472</v>
      </c>
    </row>
    <row r="43" spans="1:4" ht="12.75">
      <c r="A43" s="4">
        <v>41</v>
      </c>
      <c r="B43" s="11">
        <f t="shared" si="0"/>
        <v>13.121180579810146</v>
      </c>
      <c r="C43" s="11">
        <f t="shared" si="1"/>
        <v>2.5577462633112162</v>
      </c>
      <c r="D43" s="11">
        <f t="shared" si="2"/>
        <v>18.924071720999486</v>
      </c>
    </row>
    <row r="44" spans="1:4" ht="12.75">
      <c r="A44" s="4">
        <v>42</v>
      </c>
      <c r="B44" s="11">
        <f t="shared" si="0"/>
        <v>13.382612127177165</v>
      </c>
      <c r="C44" s="11">
        <f t="shared" si="1"/>
        <v>2.58330182838381</v>
      </c>
      <c r="D44" s="11">
        <f t="shared" si="2"/>
        <v>18.95912213202054</v>
      </c>
    </row>
    <row r="45" spans="1:4" ht="12.75">
      <c r="A45" s="4">
        <v>43</v>
      </c>
      <c r="B45" s="11">
        <f t="shared" si="0"/>
        <v>13.63996720124997</v>
      </c>
      <c r="C45" s="11">
        <f t="shared" si="1"/>
        <v>2.6080704946944717</v>
      </c>
      <c r="D45" s="11">
        <f t="shared" si="2"/>
        <v>18.985872798819504</v>
      </c>
    </row>
    <row r="46" spans="1:4" ht="12.75">
      <c r="A46" s="4">
        <v>44</v>
      </c>
      <c r="B46" s="11">
        <f t="shared" si="0"/>
        <v>13.893167409179945</v>
      </c>
      <c r="C46" s="11">
        <f t="shared" si="1"/>
        <v>2.6320447174675037</v>
      </c>
      <c r="D46" s="11">
        <f t="shared" si="2"/>
        <v>19.005231748496023</v>
      </c>
    </row>
    <row r="47" spans="1:4" ht="12.75">
      <c r="A47" s="4">
        <v>45</v>
      </c>
      <c r="B47" s="11">
        <f t="shared" si="0"/>
        <v>14.14213562373095</v>
      </c>
      <c r="C47" s="11">
        <f t="shared" si="1"/>
        <v>2.6552171939224047</v>
      </c>
      <c r="D47" s="11">
        <f t="shared" si="2"/>
        <v>19.01810082801083</v>
      </c>
    </row>
    <row r="48" spans="1:4" ht="12.75">
      <c r="A48" s="4">
        <v>46</v>
      </c>
      <c r="B48" s="11">
        <f t="shared" si="0"/>
        <v>14.386796006773022</v>
      </c>
      <c r="C48" s="11">
        <f t="shared" si="1"/>
        <v>2.6775808654983706</v>
      </c>
      <c r="D48" s="11">
        <f t="shared" si="2"/>
        <v>19.025374323528276</v>
      </c>
    </row>
    <row r="49" spans="1:4" ht="12.75">
      <c r="A49" s="4">
        <v>47</v>
      </c>
      <c r="B49" s="11">
        <f t="shared" si="0"/>
        <v>14.627074032383408</v>
      </c>
      <c r="C49" s="11">
        <f t="shared" si="1"/>
        <v>2.6991289200043975</v>
      </c>
      <c r="D49" s="11">
        <f t="shared" si="2"/>
        <v>19.027937593682235</v>
      </c>
    </row>
    <row r="50" spans="1:4" ht="12.75">
      <c r="A50" s="4">
        <v>48</v>
      </c>
      <c r="B50" s="11">
        <f t="shared" si="0"/>
        <v>14.862896509547884</v>
      </c>
      <c r="C50" s="11">
        <f t="shared" si="1"/>
        <v>2.719854793694342</v>
      </c>
      <c r="D50" s="11">
        <f t="shared" si="2"/>
        <v>19.02666571851482</v>
      </c>
    </row>
    <row r="51" spans="1:4" ht="12.75">
      <c r="A51" s="4">
        <v>49</v>
      </c>
      <c r="B51" s="11">
        <f t="shared" si="0"/>
        <v>15.09419160445544</v>
      </c>
      <c r="C51" s="11">
        <f t="shared" si="1"/>
        <v>2.739752173266302</v>
      </c>
      <c r="D51" s="11">
        <f t="shared" si="2"/>
        <v>19.022422165817</v>
      </c>
    </row>
    <row r="52" spans="1:4" ht="12.75">
      <c r="A52" s="4">
        <v>50</v>
      </c>
      <c r="B52" s="11">
        <f t="shared" si="0"/>
        <v>15.32088886237956</v>
      </c>
      <c r="C52" s="11">
        <f t="shared" si="1"/>
        <v>2.75881499778571</v>
      </c>
      <c r="D52" s="11">
        <f t="shared" si="2"/>
        <v>19.016057476577462</v>
      </c>
    </row>
    <row r="53" spans="1:4" ht="12.75">
      <c r="A53" s="4">
        <v>51</v>
      </c>
      <c r="B53" s="11">
        <f t="shared" si="0"/>
        <v>15.542919229139418</v>
      </c>
      <c r="C53" s="11">
        <f t="shared" si="1"/>
        <v>2.7770374605315515</v>
      </c>
      <c r="D53" s="11">
        <f t="shared" si="2"/>
        <v>19.00840797122132</v>
      </c>
    </row>
    <row r="54" spans="1:4" ht="12.75">
      <c r="A54" s="4">
        <v>52</v>
      </c>
      <c r="B54" s="11">
        <f t="shared" si="0"/>
        <v>15.76021507213444</v>
      </c>
      <c r="C54" s="11">
        <f t="shared" si="1"/>
        <v>2.7944140107651494</v>
      </c>
      <c r="D54" s="11">
        <f t="shared" si="2"/>
        <v>19.0002944782932</v>
      </c>
    </row>
    <row r="55" spans="1:4" ht="12.75">
      <c r="A55" s="4">
        <v>53</v>
      </c>
      <c r="B55" s="11">
        <f t="shared" si="0"/>
        <v>15.972710200945857</v>
      </c>
      <c r="C55" s="11">
        <f t="shared" si="1"/>
        <v>2.8109393554209716</v>
      </c>
      <c r="D55" s="11">
        <f t="shared" si="2"/>
        <v>18.9925210872107</v>
      </c>
    </row>
    <row r="56" spans="1:4" ht="12.75">
      <c r="A56" s="4">
        <v>54</v>
      </c>
      <c r="B56" s="11">
        <f t="shared" si="0"/>
        <v>16.18033988749895</v>
      </c>
      <c r="C56" s="11">
        <f t="shared" si="1"/>
        <v>2.8266084607189517</v>
      </c>
      <c r="D56" s="11">
        <f t="shared" si="2"/>
        <v>18.985873926682935</v>
      </c>
    </row>
    <row r="57" spans="1:4" ht="12.75">
      <c r="A57" s="4">
        <v>55</v>
      </c>
      <c r="B57" s="11">
        <f t="shared" si="0"/>
        <v>16.383040885779835</v>
      </c>
      <c r="C57" s="11">
        <f t="shared" si="1"/>
        <v>2.8414165536978255</v>
      </c>
      <c r="D57" s="11">
        <f t="shared" si="2"/>
        <v>18.98111997035623</v>
      </c>
    </row>
    <row r="58" spans="1:4" ht="12.75">
      <c r="A58" s="4">
        <v>56</v>
      </c>
      <c r="B58" s="11">
        <f t="shared" si="0"/>
        <v>16.580751451100834</v>
      </c>
      <c r="C58" s="11">
        <f t="shared" si="1"/>
        <v>2.855359123669023</v>
      </c>
      <c r="D58" s="11">
        <f t="shared" si="2"/>
        <v>18.979005871214177</v>
      </c>
    </row>
    <row r="59" spans="1:4" ht="12.75">
      <c r="A59" s="4">
        <v>57</v>
      </c>
      <c r="B59" s="11">
        <f t="shared" si="0"/>
        <v>16.773411358908483</v>
      </c>
      <c r="C59" s="11">
        <f t="shared" si="1"/>
        <v>2.8684319235906663</v>
      </c>
      <c r="D59" s="11">
        <f t="shared" si="2"/>
        <v>18.98025682622254</v>
      </c>
    </row>
    <row r="60" spans="1:4" ht="12.75">
      <c r="A60" s="4">
        <v>58</v>
      </c>
      <c r="B60" s="11">
        <f t="shared" si="0"/>
        <v>16.96096192312852</v>
      </c>
      <c r="C60" s="11">
        <f t="shared" si="1"/>
        <v>2.8806309713612595</v>
      </c>
      <c r="D60" s="11">
        <f t="shared" si="2"/>
        <v>18.985575472671034</v>
      </c>
    </row>
    <row r="61" spans="1:4" ht="12.75">
      <c r="A61" s="4">
        <v>59</v>
      </c>
      <c r="B61" s="11">
        <f t="shared" si="0"/>
        <v>17.143346014042248</v>
      </c>
      <c r="C61" s="11">
        <f t="shared" si="1"/>
        <v>2.891952551032677</v>
      </c>
      <c r="D61" s="11">
        <f t="shared" si="2"/>
        <v>18.995640817623634</v>
      </c>
    </row>
    <row r="62" spans="1:4" ht="12.75">
      <c r="A62" s="4">
        <v>60</v>
      </c>
      <c r="B62" s="11">
        <f t="shared" si="0"/>
        <v>17.32050807568877</v>
      </c>
      <c r="C62" s="11">
        <f t="shared" si="1"/>
        <v>2.902393213942077</v>
      </c>
      <c r="D62" s="11">
        <f t="shared" si="2"/>
        <v>19.011107201847054</v>
      </c>
    </row>
    <row r="63" spans="1:4" ht="12.75">
      <c r="A63" s="4">
        <v>61</v>
      </c>
      <c r="B63" s="11">
        <f t="shared" si="0"/>
        <v>17.492394142787916</v>
      </c>
      <c r="C63" s="11">
        <f t="shared" si="1"/>
        <v>2.9119497797623954</v>
      </c>
      <c r="D63" s="11">
        <f t="shared" si="2"/>
        <v>19.032603299543375</v>
      </c>
    </row>
    <row r="64" spans="1:4" ht="12.75">
      <c r="A64" s="4">
        <v>62</v>
      </c>
      <c r="B64" s="11">
        <f t="shared" si="0"/>
        <v>17.658951857178536</v>
      </c>
      <c r="C64" s="11">
        <f t="shared" si="1"/>
        <v>2.9206193374711074</v>
      </c>
      <c r="D64" s="11">
        <f t="shared" si="2"/>
        <v>19.060731155167186</v>
      </c>
    </row>
    <row r="65" spans="1:4" ht="12.75">
      <c r="A65" s="4">
        <v>63</v>
      </c>
      <c r="B65" s="11">
        <f t="shared" si="0"/>
        <v>17.820130483767358</v>
      </c>
      <c r="C65" s="11">
        <f t="shared" si="1"/>
        <v>2.928399246236951</v>
      </c>
      <c r="D65" s="11">
        <f t="shared" si="2"/>
        <v>19.096065258560987</v>
      </c>
    </row>
    <row r="66" spans="1:4" ht="12.75">
      <c r="A66" s="4">
        <v>64</v>
      </c>
      <c r="B66" s="11">
        <f t="shared" si="0"/>
        <v>17.97588092598334</v>
      </c>
      <c r="C66" s="11">
        <f t="shared" si="1"/>
        <v>2.9352871362243502</v>
      </c>
      <c r="D66" s="11">
        <f t="shared" si="2"/>
        <v>19.1391516595938</v>
      </c>
    </row>
    <row r="67" spans="1:4" ht="12.75">
      <c r="A67" s="4">
        <v>65</v>
      </c>
      <c r="B67" s="11">
        <f aca="true" t="shared" si="3" ref="B67:B130">G$9*SIN(RADIANS(A67))</f>
        <v>18.126155740732997</v>
      </c>
      <c r="C67" s="11">
        <f aca="true" t="shared" si="4" ref="C67:C130">G$9*G$15*SIN(RADIANS(A67)+G$16)</f>
        <v>2.9412809093152905</v>
      </c>
      <c r="D67" s="11">
        <f aca="true" t="shared" si="5" ref="D67:D130">(G$8-C67)*B67</f>
        <v>19.190507123438266</v>
      </c>
    </row>
    <row r="68" spans="1:4" ht="12.75">
      <c r="A68" s="4">
        <v>66</v>
      </c>
      <c r="B68" s="11">
        <f t="shared" si="3"/>
        <v>18.270909152852017</v>
      </c>
      <c r="C68" s="11">
        <f t="shared" si="4"/>
        <v>2.946378739748426</v>
      </c>
      <c r="D68" s="11">
        <f t="shared" si="5"/>
        <v>19.250618327569963</v>
      </c>
    </row>
    <row r="69" spans="1:4" ht="12.75">
      <c r="A69" s="4">
        <v>67</v>
      </c>
      <c r="B69" s="11">
        <f t="shared" si="3"/>
        <v>18.410097069048806</v>
      </c>
      <c r="C69" s="11">
        <f t="shared" si="4"/>
        <v>2.9505790746752214</v>
      </c>
      <c r="D69" s="11">
        <f t="shared" si="5"/>
        <v>19.319941101520193</v>
      </c>
    </row>
    <row r="70" spans="1:4" ht="12.75">
      <c r="A70" s="4">
        <v>68</v>
      </c>
      <c r="B70" s="11">
        <f t="shared" si="3"/>
        <v>18.54367709133575</v>
      </c>
      <c r="C70" s="11">
        <f t="shared" si="4"/>
        <v>2.95388063463297</v>
      </c>
      <c r="D70" s="11">
        <f t="shared" si="5"/>
        <v>19.398899710359284</v>
      </c>
    </row>
    <row r="71" spans="1:4" ht="12.75">
      <c r="A71" s="4">
        <v>69</v>
      </c>
      <c r="B71" s="11">
        <f t="shared" si="3"/>
        <v>18.671608529944034</v>
      </c>
      <c r="C71" s="11">
        <f t="shared" si="4"/>
        <v>2.956282413934525</v>
      </c>
      <c r="D71" s="11">
        <f t="shared" si="5"/>
        <v>19.487886182832717</v>
      </c>
    </row>
    <row r="72" spans="1:4" ht="12.75">
      <c r="A72" s="4">
        <v>70</v>
      </c>
      <c r="B72" s="11">
        <f t="shared" si="3"/>
        <v>18.793852415718167</v>
      </c>
      <c r="C72" s="11">
        <f t="shared" si="4"/>
        <v>2.9577836809746447</v>
      </c>
      <c r="D72" s="11">
        <f t="shared" si="5"/>
        <v>19.587259685015567</v>
      </c>
    </row>
    <row r="73" spans="1:4" ht="12.75">
      <c r="A73" s="4">
        <v>71</v>
      </c>
      <c r="B73" s="11">
        <f t="shared" si="3"/>
        <v>18.910371511986334</v>
      </c>
      <c r="C73" s="11">
        <f t="shared" si="4"/>
        <v>2.958383978452846</v>
      </c>
      <c r="D73" s="11">
        <f t="shared" si="5"/>
        <v>19.697345940293847</v>
      </c>
    </row>
    <row r="74" spans="1:4" ht="12.75">
      <c r="A74" s="4">
        <v>72</v>
      </c>
      <c r="B74" s="11">
        <f t="shared" si="3"/>
        <v>19.02113032590307</v>
      </c>
      <c r="C74" s="11">
        <f t="shared" si="4"/>
        <v>2.9580831235127008</v>
      </c>
      <c r="D74" s="11">
        <f t="shared" si="5"/>
        <v>19.818436696422772</v>
      </c>
    </row>
    <row r="75" spans="1:4" ht="12.75">
      <c r="A75" s="4">
        <v>73</v>
      </c>
      <c r="B75" s="11">
        <f t="shared" si="3"/>
        <v>19.126095119260707</v>
      </c>
      <c r="C75" s="11">
        <f t="shared" si="4"/>
        <v>2.9568812077975397</v>
      </c>
      <c r="D75" s="11">
        <f t="shared" si="5"/>
        <v>19.9507892403526</v>
      </c>
    </row>
    <row r="76" spans="1:4" ht="12.75">
      <c r="A76" s="4">
        <v>74</v>
      </c>
      <c r="B76" s="11">
        <f t="shared" si="3"/>
        <v>19.225233918766378</v>
      </c>
      <c r="C76" s="11">
        <f t="shared" si="4"/>
        <v>2.9547785974225316</v>
      </c>
      <c r="D76" s="11">
        <f t="shared" si="5"/>
        <v>20.094625961452913</v>
      </c>
    </row>
    <row r="77" spans="1:4" ht="12.75">
      <c r="A77" s="4">
        <v>75</v>
      </c>
      <c r="B77" s="11">
        <f t="shared" si="3"/>
        <v>19.318516525781366</v>
      </c>
      <c r="C77" s="11">
        <f t="shared" si="4"/>
        <v>2.9517759328631654</v>
      </c>
      <c r="D77" s="11">
        <f t="shared" si="5"/>
        <v>20.250133963704695</v>
      </c>
    </row>
    <row r="78" spans="1:4" ht="12.75">
      <c r="A78" s="4">
        <v>76</v>
      </c>
      <c r="B78" s="11">
        <f t="shared" si="3"/>
        <v>19.40591452551993</v>
      </c>
      <c r="C78" s="11">
        <f t="shared" si="4"/>
        <v>2.9478741287601538</v>
      </c>
      <c r="D78" s="11">
        <f t="shared" si="5"/>
        <v>20.417464727368642</v>
      </c>
    </row>
    <row r="79" spans="1:4" ht="12.75">
      <c r="A79" s="4">
        <v>77</v>
      </c>
      <c r="B79" s="11">
        <f t="shared" si="3"/>
        <v>19.487401295704704</v>
      </c>
      <c r="C79" s="11">
        <f t="shared" si="4"/>
        <v>2.943074373640824</v>
      </c>
      <c r="D79" s="11">
        <f t="shared" si="5"/>
        <v>20.596733820575317</v>
      </c>
    </row>
    <row r="80" spans="1:4" ht="12.75">
      <c r="A80" s="4">
        <v>78</v>
      </c>
      <c r="B80" s="11">
        <f t="shared" si="3"/>
        <v>19.56295201467611</v>
      </c>
      <c r="C80" s="11">
        <f t="shared" si="4"/>
        <v>2.9373781295570813</v>
      </c>
      <c r="D80" s="11">
        <f t="shared" si="5"/>
        <v>20.78802066122019</v>
      </c>
    </row>
    <row r="81" spans="1:4" ht="12.75">
      <c r="A81" s="4">
        <v>79</v>
      </c>
      <c r="B81" s="11">
        <f t="shared" si="3"/>
        <v>19.63254366895328</v>
      </c>
      <c r="C81" s="11">
        <f t="shared" si="4"/>
        <v>2.930787131640055</v>
      </c>
      <c r="D81" s="11">
        <f t="shared" si="5"/>
        <v>20.991368329483414</v>
      </c>
    </row>
    <row r="82" spans="1:4" ht="12.75">
      <c r="A82" s="4">
        <v>80</v>
      </c>
      <c r="B82" s="11">
        <f t="shared" si="3"/>
        <v>19.69615506024416</v>
      </c>
      <c r="C82" s="11">
        <f t="shared" si="4"/>
        <v>2.9233033875715586</v>
      </c>
      <c r="D82" s="11">
        <f t="shared" si="5"/>
        <v>21.20678343123019</v>
      </c>
    </row>
    <row r="83" spans="1:4" ht="12.75">
      <c r="A83" s="4">
        <v>81</v>
      </c>
      <c r="B83" s="11">
        <f t="shared" si="3"/>
        <v>19.753766811902757</v>
      </c>
      <c r="C83" s="11">
        <f t="shared" si="4"/>
        <v>2.9149291769725316</v>
      </c>
      <c r="D83" s="11">
        <f t="shared" si="5"/>
        <v>21.434236012484014</v>
      </c>
    </row>
    <row r="84" spans="1:4" ht="12.75">
      <c r="A84" s="4">
        <v>82</v>
      </c>
      <c r="B84" s="11">
        <f t="shared" si="3"/>
        <v>19.805361374831406</v>
      </c>
      <c r="C84" s="11">
        <f t="shared" si="4"/>
        <v>2.9056670507086464</v>
      </c>
      <c r="D84" s="11">
        <f t="shared" si="5"/>
        <v>21.673659525100312</v>
      </c>
    </row>
    <row r="85" spans="1:4" ht="12.75">
      <c r="A85" s="4">
        <v>83</v>
      </c>
      <c r="B85" s="11">
        <f t="shared" si="3"/>
        <v>19.85092303282644</v>
      </c>
      <c r="C85" s="11">
        <f t="shared" si="4"/>
        <v>2.8955198301132863</v>
      </c>
      <c r="D85" s="11">
        <f t="shared" si="5"/>
        <v>21.924950843704224</v>
      </c>
    </row>
    <row r="86" spans="1:4" ht="12.75">
      <c r="A86" s="4">
        <v>84</v>
      </c>
      <c r="B86" s="11">
        <f t="shared" si="3"/>
        <v>19.890437907365467</v>
      </c>
      <c r="C86" s="11">
        <f t="shared" si="4"/>
        <v>2.8844906061281437</v>
      </c>
      <c r="D86" s="11">
        <f t="shared" si="5"/>
        <v>22.187970333891045</v>
      </c>
    </row>
    <row r="87" spans="1:4" ht="12.75">
      <c r="A87" s="4">
        <v>85</v>
      </c>
      <c r="B87" s="11">
        <f t="shared" si="3"/>
        <v>19.92389396183491</v>
      </c>
      <c r="C87" s="11">
        <f t="shared" si="4"/>
        <v>2.872582738361686</v>
      </c>
      <c r="D87" s="11">
        <f t="shared" si="5"/>
        <v>22.462541971624052</v>
      </c>
    </row>
    <row r="88" spans="1:4" ht="12.75">
      <c r="A88" s="4">
        <v>86</v>
      </c>
      <c r="B88" s="11">
        <f t="shared" si="3"/>
        <v>19.951281005196485</v>
      </c>
      <c r="C88" s="11">
        <f t="shared" si="4"/>
        <v>2.8597998540657894</v>
      </c>
      <c r="D88" s="11">
        <f t="shared" si="5"/>
        <v>22.748453513699477</v>
      </c>
    </row>
    <row r="89" spans="1:4" ht="12.75">
      <c r="A89" s="4">
        <v>87</v>
      </c>
      <c r="B89" s="11">
        <f t="shared" si="3"/>
        <v>19.972590695091476</v>
      </c>
      <c r="C89" s="11">
        <f t="shared" si="4"/>
        <v>2.846145847030842</v>
      </c>
      <c r="D89" s="11">
        <f t="shared" si="5"/>
        <v>23.045456719084466</v>
      </c>
    </row>
    <row r="90" spans="1:4" ht="12.75">
      <c r="A90" s="4">
        <v>88</v>
      </c>
      <c r="B90" s="11">
        <f t="shared" si="3"/>
        <v>19.987816540381914</v>
      </c>
      <c r="C90" s="11">
        <f t="shared" si="4"/>
        <v>2.831624876399654</v>
      </c>
      <c r="D90" s="11">
        <f t="shared" si="5"/>
        <v>23.35326762086976</v>
      </c>
    </row>
    <row r="91" spans="1:4" ht="12.75">
      <c r="A91" s="4">
        <v>89</v>
      </c>
      <c r="B91" s="11">
        <f t="shared" si="3"/>
        <v>19.996953903127825</v>
      </c>
      <c r="C91" s="11">
        <f t="shared" si="4"/>
        <v>2.8162413654005487</v>
      </c>
      <c r="D91" s="11">
        <f t="shared" si="5"/>
        <v>23.67156684851476</v>
      </c>
    </row>
    <row r="92" spans="1:4" ht="12.75">
      <c r="A92" s="4">
        <v>90</v>
      </c>
      <c r="B92" s="11">
        <f t="shared" si="3"/>
        <v>20</v>
      </c>
      <c r="C92" s="11">
        <f t="shared" si="4"/>
        <v>2.8000000000000003</v>
      </c>
      <c r="D92" s="11">
        <f t="shared" si="5"/>
        <v>23.999999999999993</v>
      </c>
    </row>
    <row r="93" spans="1:4" ht="12.75">
      <c r="A93" s="4">
        <v>91</v>
      </c>
      <c r="B93" s="11">
        <f t="shared" si="3"/>
        <v>19.996953903127825</v>
      </c>
      <c r="C93" s="11">
        <f t="shared" si="4"/>
        <v>2.7829057274752422</v>
      </c>
      <c r="D93" s="11">
        <f t="shared" si="5"/>
        <v>24.338178063438477</v>
      </c>
    </row>
    <row r="94" spans="1:4" ht="12.75">
      <c r="A94" s="4">
        <v>92</v>
      </c>
      <c r="B94" s="11">
        <f t="shared" si="3"/>
        <v>19.987816540381914</v>
      </c>
      <c r="C94" s="11">
        <f t="shared" si="4"/>
        <v>2.7649637549072823</v>
      </c>
      <c r="D94" s="11">
        <f t="shared" si="5"/>
        <v>24.685677887635393</v>
      </c>
    </row>
    <row r="95" spans="1:4" ht="12.75">
      <c r="A95" s="4">
        <v>93</v>
      </c>
      <c r="B95" s="11">
        <f t="shared" si="3"/>
        <v>19.972590695091476</v>
      </c>
      <c r="C95" s="11">
        <f t="shared" si="4"/>
        <v>2.7461795475947723</v>
      </c>
      <c r="D95" s="11">
        <f t="shared" si="5"/>
        <v>25.042042701024034</v>
      </c>
    </row>
    <row r="96" spans="1:4" ht="12.75">
      <c r="A96" s="4">
        <v>94</v>
      </c>
      <c r="B96" s="11">
        <f t="shared" si="3"/>
        <v>19.951281005196485</v>
      </c>
      <c r="C96" s="11">
        <f t="shared" si="4"/>
        <v>2.7265588273892263</v>
      </c>
      <c r="D96" s="11">
        <f t="shared" si="5"/>
        <v>25.406782678344467</v>
      </c>
    </row>
    <row r="97" spans="1:4" ht="12.75">
      <c r="A97" s="4">
        <v>95</v>
      </c>
      <c r="B97" s="11">
        <f t="shared" si="3"/>
        <v>19.92389396183491</v>
      </c>
      <c r="C97" s="11">
        <f t="shared" si="4"/>
        <v>2.7061075709520894</v>
      </c>
      <c r="D97" s="11">
        <f t="shared" si="5"/>
        <v>25.77937555437157</v>
      </c>
    </row>
    <row r="98" spans="1:4" ht="12.75">
      <c r="A98" s="4">
        <v>96</v>
      </c>
      <c r="B98" s="11">
        <f t="shared" si="3"/>
        <v>19.890437907365467</v>
      </c>
      <c r="C98" s="11">
        <f t="shared" si="4"/>
        <v>2.6848320079341876</v>
      </c>
      <c r="D98" s="11">
        <f t="shared" si="5"/>
        <v>26.15926728393956</v>
      </c>
    </row>
    <row r="99" spans="1:4" ht="12.75">
      <c r="A99" s="4">
        <v>97</v>
      </c>
      <c r="B99" s="11">
        <f t="shared" si="3"/>
        <v>19.850923032826444</v>
      </c>
      <c r="C99" s="11">
        <f t="shared" si="4"/>
        <v>2.6627386190781177</v>
      </c>
      <c r="D99" s="11">
        <f t="shared" si="5"/>
        <v>26.54587274745149</v>
      </c>
    </row>
    <row r="100" spans="1:4" ht="12.75">
      <c r="A100" s="4">
        <v>98</v>
      </c>
      <c r="B100" s="11">
        <f t="shared" si="3"/>
        <v>19.805361374831406</v>
      </c>
      <c r="C100" s="11">
        <f t="shared" si="4"/>
        <v>2.639834134244148</v>
      </c>
      <c r="D100" s="11">
        <f t="shared" si="5"/>
        <v>26.938576501005073</v>
      </c>
    </row>
    <row r="101" spans="1:4" ht="12.75">
      <c r="A101" s="4">
        <v>99</v>
      </c>
      <c r="B101" s="11">
        <f t="shared" si="3"/>
        <v>19.753766811902757</v>
      </c>
      <c r="C101" s="11">
        <f t="shared" si="4"/>
        <v>2.61612553036024</v>
      </c>
      <c r="D101" s="11">
        <f t="shared" si="5"/>
        <v>27.33673357020942</v>
      </c>
    </row>
    <row r="102" spans="1:4" ht="12.75">
      <c r="A102" s="4">
        <v>100</v>
      </c>
      <c r="B102" s="11">
        <f t="shared" si="3"/>
        <v>19.69615506024416</v>
      </c>
      <c r="C102" s="11">
        <f t="shared" si="4"/>
        <v>2.591620029296807</v>
      </c>
      <c r="D102" s="11">
        <f t="shared" si="5"/>
        <v>27.739670286712215</v>
      </c>
    </row>
    <row r="103" spans="1:4" ht="12.75">
      <c r="A103" s="4">
        <v>101</v>
      </c>
      <c r="B103" s="11">
        <f t="shared" si="3"/>
        <v>19.63254366895328</v>
      </c>
      <c r="C103" s="11">
        <f t="shared" si="4"/>
        <v>2.5663250956668637</v>
      </c>
      <c r="D103" s="11">
        <f t="shared" si="5"/>
        <v>28.146685166402712</v>
      </c>
    </row>
    <row r="104" spans="1:4" ht="12.75">
      <c r="A104" s="4">
        <v>102</v>
      </c>
      <c r="B104" s="11">
        <f t="shared" si="3"/>
        <v>19.562952014676114</v>
      </c>
      <c r="C104" s="11">
        <f t="shared" si="4"/>
        <v>2.5402484345522303</v>
      </c>
      <c r="D104" s="11">
        <f t="shared" si="5"/>
        <v>28.55704982820306</v>
      </c>
    </row>
    <row r="105" spans="1:4" ht="12.75">
      <c r="A105" s="4">
        <v>103</v>
      </c>
      <c r="B105" s="11">
        <f t="shared" si="3"/>
        <v>19.487401295704704</v>
      </c>
      <c r="C105" s="11">
        <f t="shared" si="4"/>
        <v>2.513397989156494</v>
      </c>
      <c r="D105" s="11">
        <f t="shared" si="5"/>
        <v>28.97000995230896</v>
      </c>
    </row>
    <row r="106" spans="1:4" ht="12.75">
      <c r="A106" s="4">
        <v>104</v>
      </c>
      <c r="B106" s="11">
        <f t="shared" si="3"/>
        <v>19.40591452551993</v>
      </c>
      <c r="C106" s="11">
        <f t="shared" si="4"/>
        <v>2.4857819383854265</v>
      </c>
      <c r="D106" s="11">
        <f t="shared" si="5"/>
        <v>29.384786276690882</v>
      </c>
    </row>
    <row r="107" spans="1:4" ht="12.75">
      <c r="A107" s="4">
        <v>105</v>
      </c>
      <c r="B107" s="11">
        <f t="shared" si="3"/>
        <v>19.318516525781366</v>
      </c>
      <c r="C107" s="11">
        <f t="shared" si="4"/>
        <v>2.4574086943556175</v>
      </c>
      <c r="D107" s="11">
        <f t="shared" si="5"/>
        <v>29.800575630617658</v>
      </c>
    </row>
    <row r="108" spans="1:4" ht="12.75">
      <c r="A108" s="4">
        <v>106</v>
      </c>
      <c r="B108" s="11">
        <f t="shared" si="3"/>
        <v>19.225233918766378</v>
      </c>
      <c r="C108" s="11">
        <f t="shared" si="4"/>
        <v>2.428286899832055</v>
      </c>
      <c r="D108" s="11">
        <f t="shared" si="5"/>
        <v>30.216552003918235</v>
      </c>
    </row>
    <row r="109" spans="1:4" ht="12.75">
      <c r="A109" s="4">
        <v>107</v>
      </c>
      <c r="B109" s="11">
        <f t="shared" si="3"/>
        <v>19.12609511926071</v>
      </c>
      <c r="C109" s="11">
        <f t="shared" si="4"/>
        <v>2.39842542559546</v>
      </c>
      <c r="D109" s="11">
        <f t="shared" si="5"/>
        <v>30.631867650650726</v>
      </c>
    </row>
    <row r="110" spans="1:4" ht="12.75">
      <c r="A110" s="4">
        <v>108</v>
      </c>
      <c r="B110" s="11">
        <f t="shared" si="3"/>
        <v>19.021130325903073</v>
      </c>
      <c r="C110" s="11">
        <f t="shared" si="4"/>
        <v>2.3678333677401597</v>
      </c>
      <c r="D110" s="11">
        <f t="shared" si="5"/>
        <v>31.045654225804736</v>
      </c>
    </row>
    <row r="111" spans="1:4" ht="12.75">
      <c r="A111" s="4">
        <v>109</v>
      </c>
      <c r="B111" s="11">
        <f t="shared" si="3"/>
        <v>18.910371511986337</v>
      </c>
      <c r="C111" s="11">
        <f t="shared" si="4"/>
        <v>2.3365200449033283</v>
      </c>
      <c r="D111" s="11">
        <f t="shared" si="5"/>
        <v>31.45702395362041</v>
      </c>
    </row>
    <row r="112" spans="1:4" ht="12.75">
      <c r="A112" s="4">
        <v>110</v>
      </c>
      <c r="B112" s="11">
        <f t="shared" si="3"/>
        <v>18.79385241571817</v>
      </c>
      <c r="C112" s="11">
        <f t="shared" si="4"/>
        <v>2.3044949954264426</v>
      </c>
      <c r="D112" s="11">
        <f t="shared" si="5"/>
        <v>31.865070826066997</v>
      </c>
    </row>
    <row r="113" spans="1:4" ht="12.75">
      <c r="A113" s="4">
        <v>111</v>
      </c>
      <c r="B113" s="11">
        <f t="shared" si="3"/>
        <v>18.671608529944034</v>
      </c>
      <c r="C113" s="11">
        <f t="shared" si="4"/>
        <v>2.271767974449805</v>
      </c>
      <c r="D113" s="11">
        <f t="shared" si="5"/>
        <v>32.26887182998548</v>
      </c>
    </row>
    <row r="114" spans="1:4" ht="12.75">
      <c r="A114" s="4">
        <v>112</v>
      </c>
      <c r="B114" s="11">
        <f t="shared" si="3"/>
        <v>18.54367709133575</v>
      </c>
      <c r="C114" s="11">
        <f t="shared" si="4"/>
        <v>2.23834895094104</v>
      </c>
      <c r="D114" s="11">
        <f t="shared" si="5"/>
        <v>32.667488201362225</v>
      </c>
    </row>
    <row r="115" spans="1:4" ht="12.75">
      <c r="A115" s="4">
        <v>113</v>
      </c>
      <c r="B115" s="11">
        <f t="shared" si="3"/>
        <v>18.410097069048806</v>
      </c>
      <c r="C115" s="11">
        <f t="shared" si="4"/>
        <v>2.2042481046584443</v>
      </c>
      <c r="D115" s="11">
        <f t="shared" si="5"/>
        <v>33.05996670516641</v>
      </c>
    </row>
    <row r="116" spans="1:4" ht="12.75">
      <c r="A116" s="4">
        <v>114</v>
      </c>
      <c r="B116" s="11">
        <f t="shared" si="3"/>
        <v>18.270909152852017</v>
      </c>
      <c r="C116" s="11">
        <f t="shared" si="4"/>
        <v>2.16947582305014</v>
      </c>
      <c r="D116" s="11">
        <f t="shared" si="5"/>
        <v>33.44534093915011</v>
      </c>
    </row>
    <row r="117" spans="1:4" ht="12.75">
      <c r="A117" s="4">
        <v>115</v>
      </c>
      <c r="B117" s="11">
        <f t="shared" si="3"/>
        <v>18.126155740733</v>
      </c>
      <c r="C117" s="11">
        <f t="shared" si="4"/>
        <v>2.13404269808995</v>
      </c>
      <c r="D117" s="11">
        <f t="shared" si="5"/>
        <v>33.82263265997952</v>
      </c>
    </row>
    <row r="118" spans="1:4" ht="12.75">
      <c r="A118" s="4">
        <v>116</v>
      </c>
      <c r="B118" s="11">
        <f t="shared" si="3"/>
        <v>17.97588092598334</v>
      </c>
      <c r="C118" s="11">
        <f t="shared" si="4"/>
        <v>2.097959523050985</v>
      </c>
      <c r="D118" s="11">
        <f t="shared" si="5"/>
        <v>34.190853130036054</v>
      </c>
    </row>
    <row r="119" spans="1:4" ht="12.75">
      <c r="A119" s="4">
        <v>117</v>
      </c>
      <c r="B119" s="11">
        <f t="shared" si="3"/>
        <v>17.820130483767358</v>
      </c>
      <c r="C119" s="11">
        <f t="shared" si="4"/>
        <v>2.06123728921791</v>
      </c>
      <c r="D119" s="11">
        <f t="shared" si="5"/>
        <v>34.54900448319936</v>
      </c>
    </row>
    <row r="120" spans="1:4" ht="12.75">
      <c r="A120" s="4">
        <v>118</v>
      </c>
      <c r="B120" s="11">
        <f t="shared" si="3"/>
        <v>17.658951857178536</v>
      </c>
      <c r="C120" s="11">
        <f t="shared" si="4"/>
        <v>2.0238871825388833</v>
      </c>
      <c r="D120" s="11">
        <f t="shared" si="5"/>
        <v>34.8960811078993</v>
      </c>
    </row>
    <row r="121" spans="1:4" ht="12.75">
      <c r="A121" s="4">
        <v>119</v>
      </c>
      <c r="B121" s="11">
        <f t="shared" si="3"/>
        <v>17.492394142787916</v>
      </c>
      <c r="C121" s="11">
        <f t="shared" si="4"/>
        <v>1.9859205802182218</v>
      </c>
      <c r="D121" s="11">
        <f t="shared" si="5"/>
        <v>35.23107104570045</v>
      </c>
    </row>
    <row r="122" spans="1:4" ht="12.75">
      <c r="A122" s="4">
        <v>120</v>
      </c>
      <c r="B122" s="11">
        <f t="shared" si="3"/>
        <v>17.320508075688775</v>
      </c>
      <c r="C122" s="11">
        <f t="shared" si="4"/>
        <v>1.9473490472507808</v>
      </c>
      <c r="D122" s="11">
        <f t="shared" si="5"/>
        <v>35.5529574036631</v>
      </c>
    </row>
    <row r="123" spans="1:4" ht="12.75">
      <c r="A123" s="4">
        <v>121</v>
      </c>
      <c r="B123" s="11">
        <f t="shared" si="3"/>
        <v>17.143346014042248</v>
      </c>
      <c r="C123" s="11">
        <f t="shared" si="4"/>
        <v>1.9081843328991526</v>
      </c>
      <c r="D123" s="11">
        <f t="shared" si="5"/>
        <v>35.860719778704436</v>
      </c>
    </row>
    <row r="124" spans="1:4" ht="12.75">
      <c r="A124" s="4">
        <v>122</v>
      </c>
      <c r="B124" s="11">
        <f t="shared" si="3"/>
        <v>16.960961923128522</v>
      </c>
      <c r="C124" s="11">
        <f t="shared" si="4"/>
        <v>1.868438367114727</v>
      </c>
      <c r="D124" s="11">
        <f t="shared" si="5"/>
        <v>36.15333569216877</v>
      </c>
    </row>
    <row r="125" spans="1:4" ht="12.75">
      <c r="A125" s="4">
        <v>123</v>
      </c>
      <c r="B125" s="11">
        <f t="shared" si="3"/>
        <v>16.77341135890848</v>
      </c>
      <c r="C125" s="11">
        <f t="shared" si="4"/>
        <v>1.8281232569037091</v>
      </c>
      <c r="D125" s="11">
        <f t="shared" si="5"/>
        <v>36.429782032800475</v>
      </c>
    </row>
    <row r="126" spans="1:4" ht="12.75">
      <c r="A126" s="4">
        <v>124</v>
      </c>
      <c r="B126" s="11">
        <f t="shared" si="3"/>
        <v>16.580751451100834</v>
      </c>
      <c r="C126" s="11">
        <f t="shared" si="4"/>
        <v>1.7872512826392113</v>
      </c>
      <c r="D126" s="11">
        <f t="shared" si="5"/>
        <v>36.68903650630141</v>
      </c>
    </row>
    <row r="127" spans="1:4" ht="12.75">
      <c r="A127" s="4">
        <v>125</v>
      </c>
      <c r="B127" s="11">
        <f t="shared" si="3"/>
        <v>16.383040885779835</v>
      </c>
      <c r="C127" s="11">
        <f t="shared" si="4"/>
        <v>1.7458348943205289</v>
      </c>
      <c r="D127" s="11">
        <f t="shared" si="5"/>
        <v>36.93007908964499</v>
      </c>
    </row>
    <row r="128" spans="1:4" ht="12.75">
      <c r="A128" s="4">
        <v>126</v>
      </c>
      <c r="B128" s="11">
        <f t="shared" si="3"/>
        <v>16.18033988749895</v>
      </c>
      <c r="C128" s="11">
        <f t="shared" si="4"/>
        <v>1.703886707780755</v>
      </c>
      <c r="D128" s="11">
        <f t="shared" si="5"/>
        <v>37.151893488311586</v>
      </c>
    </row>
    <row r="129" spans="1:4" ht="12.75">
      <c r="A129" s="4">
        <v>127</v>
      </c>
      <c r="B129" s="11">
        <f t="shared" si="3"/>
        <v>15.972710200945855</v>
      </c>
      <c r="C129" s="11">
        <f t="shared" si="4"/>
        <v>1.6614195008438686</v>
      </c>
      <c r="D129" s="11">
        <f t="shared" si="5"/>
        <v>37.35346859460419</v>
      </c>
    </row>
    <row r="130" spans="1:4" ht="12.75">
      <c r="A130" s="4">
        <v>128</v>
      </c>
      <c r="B130" s="11">
        <f t="shared" si="3"/>
        <v>15.76021507213444</v>
      </c>
      <c r="C130" s="11">
        <f t="shared" si="4"/>
        <v>1.6184462094324943</v>
      </c>
      <c r="D130" s="11">
        <f t="shared" si="5"/>
        <v>37.53379994520091</v>
      </c>
    </row>
    <row r="131" spans="1:4" ht="12.75">
      <c r="A131" s="4">
        <v>129</v>
      </c>
      <c r="B131" s="11">
        <f aca="true" t="shared" si="6" ref="B131:B181">G$9*SIN(RADIANS(A131))</f>
        <v>15.54291922913942</v>
      </c>
      <c r="C131" s="11">
        <f aca="true" t="shared" si="7" ref="C131:C181">G$9*G$15*SIN(RADIANS(A131)+G$16)</f>
        <v>1.5749799236274866</v>
      </c>
      <c r="D131" s="11">
        <f aca="true" t="shared" si="8" ref="D131:D181">(G$8-C131)*B131</f>
        <v>37.69189117609949</v>
      </c>
    </row>
    <row r="132" spans="1:4" ht="12.75">
      <c r="A132" s="4">
        <v>130</v>
      </c>
      <c r="B132" s="11">
        <f t="shared" si="6"/>
        <v>15.32088886237956</v>
      </c>
      <c r="C132" s="11">
        <f t="shared" si="7"/>
        <v>1.5310338836805677</v>
      </c>
      <c r="D132" s="11">
        <f t="shared" si="8"/>
        <v>37.82675547311091</v>
      </c>
    </row>
    <row r="133" spans="1:4" ht="12.75">
      <c r="A133" s="4">
        <v>131</v>
      </c>
      <c r="B133" s="11">
        <f t="shared" si="6"/>
        <v>15.094191604455443</v>
      </c>
      <c r="C133" s="11">
        <f t="shared" si="7"/>
        <v>1.4866214759812224</v>
      </c>
      <c r="D133" s="11">
        <f t="shared" si="8"/>
        <v>37.937417016062845</v>
      </c>
    </row>
    <row r="134" spans="1:4" ht="12.75">
      <c r="A134" s="4">
        <v>132</v>
      </c>
      <c r="B134" s="11">
        <f t="shared" si="6"/>
        <v>14.862896509547884</v>
      </c>
      <c r="C134" s="11">
        <f t="shared" si="7"/>
        <v>1.4417562289790664</v>
      </c>
      <c r="D134" s="11">
        <f t="shared" si="8"/>
        <v>38.02291241487965</v>
      </c>
    </row>
    <row r="135" spans="1:4" ht="12.75">
      <c r="A135" s="4">
        <v>133</v>
      </c>
      <c r="B135" s="11">
        <f t="shared" si="6"/>
        <v>14.627074032383412</v>
      </c>
      <c r="C135" s="11">
        <f t="shared" si="7"/>
        <v>1.3964518090629583</v>
      </c>
      <c r="D135" s="11">
        <f t="shared" si="8"/>
        <v>38.08229213571401</v>
      </c>
    </row>
    <row r="136" spans="1:4" ht="12.75">
      <c r="A136" s="4">
        <v>134</v>
      </c>
      <c r="B136" s="11">
        <f t="shared" si="6"/>
        <v>14.386796006773022</v>
      </c>
      <c r="C136" s="11">
        <f t="shared" si="7"/>
        <v>1.3507220163980762</v>
      </c>
      <c r="D136" s="11">
        <f t="shared" si="8"/>
        <v>38.114621915315844</v>
      </c>
    </row>
    <row r="137" spans="1:4" ht="12.75">
      <c r="A137" s="4">
        <v>135</v>
      </c>
      <c r="B137" s="11">
        <f t="shared" si="6"/>
        <v>14.142135623730951</v>
      </c>
      <c r="C137" s="11">
        <f t="shared" si="7"/>
        <v>1.3045807807222622</v>
      </c>
      <c r="D137" s="11">
        <f t="shared" si="8"/>
        <v>38.11898416183676</v>
      </c>
    </row>
    <row r="138" spans="1:4" ht="12.75">
      <c r="A138" s="4">
        <v>136</v>
      </c>
      <c r="B138" s="11">
        <f t="shared" si="6"/>
        <v>13.893167409179943</v>
      </c>
      <c r="C138" s="11">
        <f t="shared" si="7"/>
        <v>1.2580421571028815</v>
      </c>
      <c r="D138" s="11">
        <f t="shared" si="8"/>
        <v>38.094479340283584</v>
      </c>
    </row>
    <row r="139" spans="1:4" ht="12.75">
      <c r="A139" s="4">
        <v>137</v>
      </c>
      <c r="B139" s="11">
        <f t="shared" si="6"/>
        <v>13.639967201249972</v>
      </c>
      <c r="C139" s="11">
        <f t="shared" si="7"/>
        <v>1.2111203216555204</v>
      </c>
      <c r="D139" s="11">
        <f t="shared" si="8"/>
        <v>38.040227340851274</v>
      </c>
    </row>
    <row r="140" spans="1:4" ht="12.75">
      <c r="A140" s="4">
        <v>138</v>
      </c>
      <c r="B140" s="11">
        <f t="shared" si="6"/>
        <v>13.382612127177167</v>
      </c>
      <c r="C140" s="11">
        <f t="shared" si="7"/>
        <v>1.163829567225797</v>
      </c>
      <c r="D140" s="11">
        <f t="shared" si="8"/>
        <v>37.95536882838537</v>
      </c>
    </row>
    <row r="141" spans="1:4" ht="12.75">
      <c r="A141" s="4">
        <v>139</v>
      </c>
      <c r="B141" s="11">
        <f t="shared" si="6"/>
        <v>13.121180579810146</v>
      </c>
      <c r="C141" s="11">
        <f t="shared" si="7"/>
        <v>1.1161842990356252</v>
      </c>
      <c r="D141" s="11">
        <f t="shared" si="8"/>
        <v>37.83906657124534</v>
      </c>
    </row>
    <row r="142" spans="1:4" ht="12.75">
      <c r="A142" s="4">
        <v>140</v>
      </c>
      <c r="B142" s="11">
        <f t="shared" si="6"/>
        <v>12.85575219373079</v>
      </c>
      <c r="C142" s="11">
        <f t="shared" si="7"/>
        <v>1.0681990302952482</v>
      </c>
      <c r="D142" s="11">
        <f t="shared" si="8"/>
        <v>37.69050674786392</v>
      </c>
    </row>
    <row r="143" spans="1:4" ht="12.75">
      <c r="A143" s="4">
        <v>141</v>
      </c>
      <c r="B143" s="11">
        <f t="shared" si="6"/>
        <v>12.586407820996747</v>
      </c>
      <c r="C143" s="11">
        <f t="shared" si="7"/>
        <v>1.0198883777823657</v>
      </c>
      <c r="D143" s="11">
        <f t="shared" si="8"/>
        <v>37.50890022932334</v>
      </c>
    </row>
    <row r="144" spans="1:4" ht="12.75">
      <c r="A144" s="4">
        <v>142</v>
      </c>
      <c r="B144" s="11">
        <f t="shared" si="6"/>
        <v>12.313229506513167</v>
      </c>
      <c r="C144" s="11">
        <f t="shared" si="7"/>
        <v>0.9712670573897314</v>
      </c>
      <c r="D144" s="11">
        <f t="shared" si="8"/>
        <v>37.29348383629721</v>
      </c>
    </row>
    <row r="145" spans="1:4" ht="12.75">
      <c r="A145" s="4">
        <v>143</v>
      </c>
      <c r="B145" s="11">
        <f t="shared" si="6"/>
        <v>12.036300463040963</v>
      </c>
      <c r="C145" s="11">
        <f t="shared" si="7"/>
        <v>0.9223498796425399</v>
      </c>
      <c r="D145" s="11">
        <f t="shared" si="8"/>
        <v>37.04352156873657</v>
      </c>
    </row>
    <row r="146" spans="1:4" ht="12.75">
      <c r="A146" s="4">
        <v>144</v>
      </c>
      <c r="B146" s="11">
        <f t="shared" si="6"/>
        <v>11.755705045849465</v>
      </c>
      <c r="C146" s="11">
        <f t="shared" si="7"/>
        <v>0.8731517451870063</v>
      </c>
      <c r="D146" s="11">
        <f t="shared" si="8"/>
        <v>36.7583058067107</v>
      </c>
    </row>
    <row r="147" spans="1:4" ht="12.75">
      <c r="A147" s="4">
        <v>145</v>
      </c>
      <c r="B147" s="11">
        <f t="shared" si="6"/>
        <v>11.47152872702092</v>
      </c>
      <c r="C147" s="11">
        <f t="shared" si="7"/>
        <v>0.8236876402514768</v>
      </c>
      <c r="D147" s="11">
        <f t="shared" si="8"/>
        <v>36.43715848084679</v>
      </c>
    </row>
    <row r="148" spans="1:4" ht="12.75">
      <c r="A148" s="4">
        <v>146</v>
      </c>
      <c r="B148" s="11">
        <f t="shared" si="6"/>
        <v>11.183858069414939</v>
      </c>
      <c r="C148" s="11">
        <f t="shared" si="7"/>
        <v>0.7739726320814865</v>
      </c>
      <c r="D148" s="11">
        <f t="shared" si="8"/>
        <v>36.07943221084891</v>
      </c>
    </row>
    <row r="149" spans="1:4" ht="12.75">
      <c r="A149" s="4">
        <v>147</v>
      </c>
      <c r="B149" s="11">
        <f t="shared" si="6"/>
        <v>10.892780700300547</v>
      </c>
      <c r="C149" s="11">
        <f t="shared" si="7"/>
        <v>0.724021864350123</v>
      </c>
      <c r="D149" s="11">
        <f t="shared" si="8"/>
        <v>35.684511410613545</v>
      </c>
    </row>
    <row r="150" spans="1:4" ht="12.75">
      <c r="A150" s="4">
        <v>148</v>
      </c>
      <c r="B150" s="11">
        <f t="shared" si="6"/>
        <v>10.598385284664097</v>
      </c>
      <c r="C150" s="11">
        <f t="shared" si="7"/>
        <v>0.6738505525451198</v>
      </c>
      <c r="D150" s="11">
        <f t="shared" si="8"/>
        <v>35.25181335849942</v>
      </c>
    </row>
    <row r="151" spans="1:4" ht="12.75">
      <c r="A151" s="4">
        <v>149</v>
      </c>
      <c r="B151" s="11">
        <f t="shared" si="6"/>
        <v>10.300761498201087</v>
      </c>
      <c r="C151" s="11">
        <f t="shared" si="7"/>
        <v>0.6234739793340758</v>
      </c>
      <c r="D151" s="11">
        <f t="shared" si="8"/>
        <v>34.78078923134968</v>
      </c>
    </row>
    <row r="152" spans="1:4" ht="12.75">
      <c r="A152" s="4">
        <v>150</v>
      </c>
      <c r="B152" s="11">
        <f t="shared" si="6"/>
        <v>9.999999999999998</v>
      </c>
      <c r="C152" s="11">
        <f t="shared" si="7"/>
        <v>0.5729074899091973</v>
      </c>
      <c r="D152" s="11">
        <f t="shared" si="8"/>
        <v>34.270925100908016</v>
      </c>
    </row>
    <row r="153" spans="1:4" ht="12.75">
      <c r="A153" s="4">
        <v>151</v>
      </c>
      <c r="B153" s="11">
        <f t="shared" si="6"/>
        <v>9.696192404926743</v>
      </c>
      <c r="C153" s="11">
        <f t="shared" si="7"/>
        <v>0.5221664873130143</v>
      </c>
      <c r="D153" s="11">
        <f t="shared" si="8"/>
        <v>33.721742891315245</v>
      </c>
    </row>
    <row r="154" spans="1:4" ht="12.75">
      <c r="A154" s="4">
        <v>152</v>
      </c>
      <c r="B154" s="11">
        <f t="shared" si="6"/>
        <v>9.389431255717813</v>
      </c>
      <c r="C154" s="11">
        <f t="shared" si="7"/>
        <v>0.47126642774645405</v>
      </c>
      <c r="D154" s="11">
        <f t="shared" si="8"/>
        <v>33.132801296418215</v>
      </c>
    </row>
    <row r="155" spans="1:4" ht="12.75">
      <c r="A155" s="4">
        <v>153</v>
      </c>
      <c r="B155" s="11">
        <f t="shared" si="6"/>
        <v>9.079809994790937</v>
      </c>
      <c r="C155" s="11">
        <f t="shared" si="7"/>
        <v>0.4202228158607432</v>
      </c>
      <c r="D155" s="11">
        <f t="shared" si="8"/>
        <v>32.50369665567218</v>
      </c>
    </row>
    <row r="156" spans="1:4" ht="12.75">
      <c r="A156" s="4">
        <v>154</v>
      </c>
      <c r="B156" s="11">
        <f t="shared" si="6"/>
        <v>8.767422935781546</v>
      </c>
      <c r="C156" s="11">
        <f t="shared" si="7"/>
        <v>0.36905120003453007</v>
      </c>
      <c r="D156" s="11">
        <f t="shared" si="8"/>
        <v>31.834063787465745</v>
      </c>
    </row>
    <row r="157" spans="1:4" ht="12.75">
      <c r="A157" s="4">
        <v>155</v>
      </c>
      <c r="B157" s="11">
        <f t="shared" si="6"/>
        <v>8.452365234813989</v>
      </c>
      <c r="C157" s="11">
        <f t="shared" si="7"/>
        <v>0.3177671676377084</v>
      </c>
      <c r="D157" s="11">
        <f t="shared" si="8"/>
        <v>31.12357677874968</v>
      </c>
    </row>
    <row r="158" spans="1:4" ht="12.75">
      <c r="A158" s="4">
        <v>156</v>
      </c>
      <c r="B158" s="11">
        <f t="shared" si="6"/>
        <v>8.134732861516008</v>
      </c>
      <c r="C158" s="11">
        <f t="shared" si="7"/>
        <v>0.2663863402833446</v>
      </c>
      <c r="D158" s="11">
        <f t="shared" si="8"/>
        <v>30.371949729902127</v>
      </c>
    </row>
    <row r="159" spans="1:4" ht="12.75">
      <c r="A159" s="4">
        <v>157</v>
      </c>
      <c r="B159" s="11">
        <f t="shared" si="6"/>
        <v>7.814622569785476</v>
      </c>
      <c r="C159" s="11">
        <f t="shared" si="7"/>
        <v>0.21492436906918683</v>
      </c>
      <c r="D159" s="11">
        <f t="shared" si="8"/>
        <v>29.578937453816934</v>
      </c>
    </row>
    <row r="160" spans="1:4" ht="12.75">
      <c r="A160" s="4">
        <v>158</v>
      </c>
      <c r="B160" s="11">
        <f t="shared" si="6"/>
        <v>7.4921318683182445</v>
      </c>
      <c r="C160" s="11">
        <f t="shared" si="7"/>
        <v>0.16339692981019277</v>
      </c>
      <c r="D160" s="11">
        <f t="shared" si="8"/>
        <v>28.744336128256673</v>
      </c>
    </row>
    <row r="161" spans="1:4" ht="12.75">
      <c r="A161" s="4">
        <v>159</v>
      </c>
      <c r="B161" s="11">
        <f t="shared" si="6"/>
        <v>7.1673589909060045</v>
      </c>
      <c r="C161" s="11">
        <f t="shared" si="7"/>
        <v>0.11181971826351558</v>
      </c>
      <c r="D161" s="11">
        <f t="shared" si="8"/>
        <v>27.867983900567435</v>
      </c>
    </row>
    <row r="162" spans="1:4" ht="12.75">
      <c r="A162" s="4">
        <v>160</v>
      </c>
      <c r="B162" s="11">
        <f t="shared" si="6"/>
        <v>6.840402866513378</v>
      </c>
      <c r="C162" s="11">
        <f t="shared" si="7"/>
        <v>0.060208445347434726</v>
      </c>
      <c r="D162" s="11">
        <f t="shared" si="8"/>
        <v>26.949761443910603</v>
      </c>
    </row>
    <row r="163" spans="1:4" ht="12.75">
      <c r="A163" s="4">
        <v>161</v>
      </c>
      <c r="B163" s="11">
        <f t="shared" si="6"/>
        <v>6.511363089143131</v>
      </c>
      <c r="C163" s="11">
        <f t="shared" si="7"/>
        <v>0.008578832355647416</v>
      </c>
      <c r="D163" s="11">
        <f t="shared" si="8"/>
        <v>25.989592464224014</v>
      </c>
    </row>
    <row r="164" spans="1:4" ht="12.75">
      <c r="A164" s="4">
        <v>162</v>
      </c>
      <c r="B164" s="11">
        <f t="shared" si="6"/>
        <v>6.18033988749895</v>
      </c>
      <c r="C164" s="11">
        <f t="shared" si="7"/>
        <v>-0.04305339383157913</v>
      </c>
      <c r="D164" s="11">
        <f t="shared" si="8"/>
        <v>24.987444157185312</v>
      </c>
    </row>
    <row r="165" spans="1:4" ht="12.75">
      <c r="A165" s="4">
        <v>163</v>
      </c>
      <c r="B165" s="11">
        <f t="shared" si="6"/>
        <v>5.847434094454732</v>
      </c>
      <c r="C165" s="11">
        <f t="shared" si="7"/>
        <v>-0.09467250553797829</v>
      </c>
      <c r="D165" s="11">
        <f t="shared" si="8"/>
        <v>23.94332761450916</v>
      </c>
    </row>
    <row r="166" spans="1:4" ht="12.75">
      <c r="A166" s="4">
        <v>164</v>
      </c>
      <c r="B166" s="11">
        <f t="shared" si="6"/>
        <v>5.512747116339984</v>
      </c>
      <c r="C166" s="11">
        <f t="shared" si="7"/>
        <v>-0.14626277908207613</v>
      </c>
      <c r="D166" s="11">
        <f t="shared" si="8"/>
        <v>22.857298178972524</v>
      </c>
    </row>
    <row r="167" spans="1:4" ht="12.75">
      <c r="A167" s="4">
        <v>165</v>
      </c>
      <c r="B167" s="11">
        <f t="shared" si="6"/>
        <v>5.17638090205042</v>
      </c>
      <c r="C167" s="11">
        <f t="shared" si="7"/>
        <v>-0.1978084995667862</v>
      </c>
      <c r="D167" s="11">
        <f t="shared" si="8"/>
        <v>21.729455747622442</v>
      </c>
    </row>
    <row r="168" spans="1:4" ht="12.75">
      <c r="A168" s="4">
        <v>166</v>
      </c>
      <c r="B168" s="11">
        <f t="shared" si="6"/>
        <v>4.8384379119933545</v>
      </c>
      <c r="C168" s="11">
        <f t="shared" si="7"/>
        <v>-0.24929396566631556</v>
      </c>
      <c r="D168" s="11">
        <f t="shared" si="8"/>
        <v>20.559945022684488</v>
      </c>
    </row>
    <row r="169" spans="1:4" ht="12.75">
      <c r="A169" s="4">
        <v>167</v>
      </c>
      <c r="B169" s="11">
        <f t="shared" si="6"/>
        <v>4.499021086877304</v>
      </c>
      <c r="C169" s="11">
        <f t="shared" si="7"/>
        <v>-0.3007034944089368</v>
      </c>
      <c r="D169" s="11">
        <f t="shared" si="8"/>
        <v>19.348955709752715</v>
      </c>
    </row>
    <row r="170" spans="1:4" ht="12.75">
      <c r="A170" s="4">
        <v>168</v>
      </c>
      <c r="B170" s="11">
        <f t="shared" si="6"/>
        <v>4.158233816355186</v>
      </c>
      <c r="C170" s="11">
        <f t="shared" si="7"/>
        <v>-0.35202142595418223</v>
      </c>
      <c r="D170" s="11">
        <f t="shared" si="8"/>
        <v>18.096722662904998</v>
      </c>
    </row>
    <row r="171" spans="1:4" ht="12.75">
      <c r="A171" s="4">
        <v>169</v>
      </c>
      <c r="B171" s="11">
        <f t="shared" si="6"/>
        <v>3.8161799075308993</v>
      </c>
      <c r="C171" s="11">
        <f t="shared" si="7"/>
        <v>-0.4032321283629726</v>
      </c>
      <c r="D171" s="11">
        <f t="shared" si="8"/>
        <v>16.803525976453294</v>
      </c>
    </row>
    <row r="172" spans="1:4" ht="12.75">
      <c r="A172" s="4">
        <v>170</v>
      </c>
      <c r="B172" s="11">
        <f t="shared" si="6"/>
        <v>3.4729635533386056</v>
      </c>
      <c r="C172" s="11">
        <f t="shared" si="7"/>
        <v>-0.4543200023592675</v>
      </c>
      <c r="D172" s="11">
        <f t="shared" si="8"/>
        <v>15.469691023100868</v>
      </c>
    </row>
    <row r="173" spans="1:4" ht="12.75">
      <c r="A173" s="4">
        <v>171</v>
      </c>
      <c r="B173" s="11">
        <f t="shared" si="6"/>
        <v>3.1286893008046195</v>
      </c>
      <c r="C173" s="11">
        <f t="shared" si="7"/>
        <v>-0.5052694860817459</v>
      </c>
      <c r="D173" s="11">
        <f t="shared" si="8"/>
        <v>14.095588438345484</v>
      </c>
    </row>
    <row r="174" spans="1:4" ht="12.75">
      <c r="A174" s="4">
        <v>172</v>
      </c>
      <c r="B174" s="11">
        <f t="shared" si="6"/>
        <v>2.7834620192013064</v>
      </c>
      <c r="C174" s="11">
        <f t="shared" si="7"/>
        <v>-0.5560650598241096</v>
      </c>
      <c r="D174" s="11">
        <f t="shared" si="8"/>
        <v>12.681634051030537</v>
      </c>
    </row>
    <row r="175" spans="1:4" ht="12.75">
      <c r="A175" s="4">
        <v>173</v>
      </c>
      <c r="B175" s="11">
        <f t="shared" si="6"/>
        <v>2.437386868102951</v>
      </c>
      <c r="C175" s="11">
        <f t="shared" si="7"/>
        <v>-0.6066912507625264</v>
      </c>
      <c r="D175" s="11">
        <f t="shared" si="8"/>
        <v>11.22828876001334</v>
      </c>
    </row>
    <row r="176" spans="1:4" ht="12.75">
      <c r="A176" s="4">
        <v>174</v>
      </c>
      <c r="B176" s="11">
        <f t="shared" si="6"/>
        <v>2.0905692653530745</v>
      </c>
      <c r="C176" s="11">
        <f t="shared" si="7"/>
        <v>-0.6571326376688108</v>
      </c>
      <c r="D176" s="11">
        <f t="shared" si="8"/>
        <v>9.736058356983111</v>
      </c>
    </row>
    <row r="177" spans="1:4" ht="12.75">
      <c r="A177" s="4">
        <v>175</v>
      </c>
      <c r="B177" s="11">
        <f t="shared" si="6"/>
        <v>1.7431148549531639</v>
      </c>
      <c r="C177" s="11">
        <f t="shared" si="7"/>
        <v>-0.7073738556078758</v>
      </c>
      <c r="D177" s="11">
        <f t="shared" si="8"/>
        <v>8.205493295528237</v>
      </c>
    </row>
    <row r="178" spans="1:4" ht="12.75">
      <c r="A178" s="4">
        <v>176</v>
      </c>
      <c r="B178" s="11">
        <f t="shared" si="6"/>
        <v>1.3951294748825105</v>
      </c>
      <c r="C178" s="11">
        <f t="shared" si="7"/>
        <v>-0.7573996006180369</v>
      </c>
      <c r="D178" s="11">
        <f t="shared" si="8"/>
        <v>6.637188406616507</v>
      </c>
    </row>
    <row r="179" spans="1:4" ht="12.75">
      <c r="A179" s="4">
        <v>177</v>
      </c>
      <c r="B179" s="11">
        <f t="shared" si="6"/>
        <v>1.046719124858876</v>
      </c>
      <c r="C179" s="11">
        <f t="shared" si="7"/>
        <v>-0.8071946343727563</v>
      </c>
      <c r="D179" s="11">
        <f t="shared" si="8"/>
        <v>5.031782560716936</v>
      </c>
    </row>
    <row r="180" spans="1:4" ht="12.75">
      <c r="A180" s="4">
        <v>178</v>
      </c>
      <c r="B180" s="11">
        <f t="shared" si="6"/>
        <v>0.6979899340500229</v>
      </c>
      <c r="C180" s="11">
        <f t="shared" si="7"/>
        <v>-0.8567437888223746</v>
      </c>
      <c r="D180" s="11">
        <f t="shared" si="8"/>
        <v>3.3899582768579872</v>
      </c>
    </row>
    <row r="181" spans="1:4" ht="12.75">
      <c r="A181" s="4">
        <v>179</v>
      </c>
      <c r="B181" s="11">
        <f t="shared" si="6"/>
        <v>0.34904812874566876</v>
      </c>
      <c r="C181" s="11">
        <f t="shared" si="7"/>
        <v>-0.9060319708144555</v>
      </c>
      <c r="D181" s="11">
        <f t="shared" si="8"/>
        <v>1.712441278979211</v>
      </c>
    </row>
  </sheetData>
  <mergeCells count="2">
    <mergeCell ref="F7:G7"/>
    <mergeCell ref="F2:G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dcterms:created xsi:type="dcterms:W3CDTF">2007-03-07T20:03:23Z</dcterms:created>
  <dcterms:modified xsi:type="dcterms:W3CDTF">2007-03-07T21:06:23Z</dcterms:modified>
  <cp:category/>
  <cp:version/>
  <cp:contentType/>
  <cp:contentStatus/>
</cp:coreProperties>
</file>