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20" windowHeight="12600" activeTab="0"/>
  </bookViews>
  <sheets>
    <sheet name="FET Power Dissipa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<sst xmlns="http://schemas.openxmlformats.org/spreadsheetml/2006/main" count="33" uniqueCount="27">
  <si>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V+</t>
  </si>
  <si>
    <t>Vfet</t>
  </si>
  <si>
    <t>Pfet</t>
  </si>
  <si>
    <t>MOT</t>
  </si>
  <si>
    <t>Push</t>
  </si>
  <si>
    <t>Ipeak</t>
  </si>
  <si>
    <t>Coil</t>
  </si>
  <si>
    <t>Transport</t>
  </si>
  <si>
    <t>V+min</t>
  </si>
  <si>
    <t>Rtotal</t>
  </si>
  <si>
    <t>Pfet-pk</t>
  </si>
  <si>
    <t>At 9V, Pfet-pk is 247W @ 55A.</t>
  </si>
  <si>
    <t>NOTES:</t>
  </si>
  <si>
    <t>Specs and requirements as given by Karl Pilch.</t>
  </si>
  <si>
    <t>To put the required 200A through the Push coil would require 71V supply, Pfet-pk then 3.6KW at 100A.</t>
  </si>
  <si>
    <t>Comments</t>
  </si>
  <si>
    <t>I (A)</t>
  </si>
  <si>
    <t>"Rtotal" is provided as coil and wiring combined resistance, unknown wire size.</t>
  </si>
  <si>
    <t>"Ipeak" is required peak current.</t>
  </si>
  <si>
    <t>"V+min" is the minimum supply voltage to reach required current.</t>
  </si>
  <si>
    <t>FET powers are at a constant supply voltage, could be seriously reduced with tracking supply.</t>
  </si>
  <si>
    <t>H-Xport</t>
  </si>
  <si>
    <t>"Pfet-pk" is taken at 40V supply unless otherwise mentioned.</t>
  </si>
  <si>
    <t>1.14KW</t>
  </si>
  <si>
    <t>Ipk limited to 110A by supply voltage of 40V.</t>
  </si>
  <si>
    <t>1.0KW</t>
  </si>
  <si>
    <t>3.2KW @ 100A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</si>
</sst>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25"/>
          <c:h val="0.96575"/>
        </c:manualLayout>
      </c:layout>
      <c:scatterChart>
        <c:scatterStyle val="smooth"/>
        <c:varyColors val="0"/>
        <c:ser>
          <c:idx val="0"/>
          <c:order val="0"/>
          <c:tx>
            <c:v>Push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'FET Power Dissipation'!$A$3:$A$43</c:f>
              <c:numCache/>
            </c:numRef>
          </c:xVal>
          <c:yVal>
            <c:numRef>
              <c:f>'FET Power Dissipation'!$D$3:$D$43</c:f>
              <c:numCache/>
            </c:numRef>
          </c:yVal>
          <c:smooth val="1"/>
        </c:ser>
        <c:ser>
          <c:idx val="1"/>
          <c:order val="1"/>
          <c:tx>
            <c:v>MOT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'FET Power Dissipation'!$A$3:$A$43</c:f>
              <c:numCache/>
            </c:numRef>
          </c:xVal>
          <c:yVal>
            <c:numRef>
              <c:f>'FET Power Dissipation'!$F$3:$F$43</c:f>
              <c:numCache/>
            </c:numRef>
          </c:yVal>
          <c:smooth val="1"/>
        </c:ser>
        <c:ser>
          <c:idx val="2"/>
          <c:order val="2"/>
          <c:tx>
            <c:v>Horiz Transport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'FET Power Dissipation'!$A$3:$A$43</c:f>
              <c:numCache/>
            </c:numRef>
          </c:xVal>
          <c:yVal>
            <c:numRef>
              <c:f>'FET Power Dissipation'!$H$3:$H$43</c:f>
              <c:numCache/>
            </c:numRef>
          </c:yVal>
          <c:smooth val="1"/>
        </c:ser>
        <c:axId val="5199209"/>
        <c:axId val="46792882"/>
      </c:scatterChart>
      <c:valAx>
        <c:axId val="519920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92882"/>
        <c:crosses val="autoZero"/>
        <c:crossBetween val="midCat"/>
        <c:dispUnits/>
        <c:majorUnit val="25"/>
        <c:minorUnit val="5"/>
      </c:valAx>
      <c:valAx>
        <c:axId val="467928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FET Power Dissipation (W)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99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15</xdr:row>
      <xdr:rowOff>57150</xdr:rowOff>
    </xdr:from>
    <xdr:to>
      <xdr:col>17</xdr:col>
      <xdr:colOff>123825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3771900" y="2676525"/>
        <a:ext cx="7705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19050</xdr:rowOff>
    </xdr:from>
    <xdr:to>
      <xdr:col>1</xdr:col>
      <xdr:colOff>314325</xdr:colOff>
      <xdr:row>42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81050" y="19050"/>
          <a:ext cx="0" cy="7124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N5" sqref="N5"/>
    </sheetView>
  </sheetViews>
  <sheetFormatPr defaultColWidth="9.140625" defaultRowHeight="12.75"/>
  <cols>
    <col min="1" max="1" width="7.00390625" style="1" bestFit="1" customWidth="1"/>
    <col min="2" max="2" width="4.8515625" style="1" bestFit="1" customWidth="1"/>
    <col min="3" max="3" width="6.8515625" style="1" bestFit="1" customWidth="1"/>
    <col min="4" max="4" width="6.8515625" style="1" customWidth="1"/>
    <col min="5" max="8" width="6.8515625" style="0" customWidth="1"/>
    <col min="10" max="10" width="8.7109375" style="0" bestFit="1" customWidth="1"/>
    <col min="11" max="11" width="9.7109375" style="0" bestFit="1" customWidth="1"/>
    <col min="12" max="12" width="9.00390625" style="0" bestFit="1" customWidth="1"/>
    <col min="13" max="13" width="10.140625" style="0" bestFit="1" customWidth="1"/>
    <col min="14" max="14" width="14.7109375" style="0" customWidth="1"/>
    <col min="15" max="15" width="37.57421875" style="0" bestFit="1" customWidth="1"/>
  </cols>
  <sheetData>
    <row r="1" spans="3:9" ht="20.25">
      <c r="C1" s="10" t="s">
        <v>4</v>
      </c>
      <c r="D1" s="10"/>
      <c r="E1" s="10" t="s">
        <v>3</v>
      </c>
      <c r="F1" s="10"/>
      <c r="G1" s="10" t="s">
        <v>21</v>
      </c>
      <c r="H1" s="10"/>
      <c r="I1" s="9"/>
    </row>
    <row r="2" spans="1:15" s="2" customFormat="1" ht="20.25">
      <c r="A2" s="2" t="s">
        <v>16</v>
      </c>
      <c r="B2" s="2" t="s">
        <v>0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J2" s="7" t="s">
        <v>6</v>
      </c>
      <c r="K2" s="7" t="s">
        <v>9</v>
      </c>
      <c r="L2" s="7" t="s">
        <v>5</v>
      </c>
      <c r="M2" s="7" t="s">
        <v>8</v>
      </c>
      <c r="N2" s="7" t="s">
        <v>10</v>
      </c>
      <c r="O2" s="8" t="s">
        <v>15</v>
      </c>
    </row>
    <row r="3" spans="1:15" ht="12.75">
      <c r="A3" s="1">
        <v>0</v>
      </c>
      <c r="B3" s="4">
        <v>40</v>
      </c>
      <c r="C3" s="14">
        <f>$B3-$A3*$K$3</f>
        <v>40</v>
      </c>
      <c r="D3" s="15">
        <f>$A3*C3</f>
        <v>0</v>
      </c>
      <c r="E3" s="14">
        <f>$B3-$A3*$K$4</f>
        <v>40</v>
      </c>
      <c r="F3" s="15">
        <f>$A3*E3</f>
        <v>0</v>
      </c>
      <c r="G3" s="14">
        <f>B3-A3*$K$5</f>
        <v>40</v>
      </c>
      <c r="H3" s="15">
        <f>$A3*G3</f>
        <v>0</v>
      </c>
      <c r="I3" s="3"/>
      <c r="J3" s="4" t="s">
        <v>4</v>
      </c>
      <c r="K3" s="4">
        <v>0.35</v>
      </c>
      <c r="L3" s="4">
        <v>200</v>
      </c>
      <c r="M3" s="4">
        <v>71</v>
      </c>
      <c r="N3" s="5" t="s">
        <v>23</v>
      </c>
      <c r="O3" s="6" t="s">
        <v>24</v>
      </c>
    </row>
    <row r="4" spans="1:15" ht="12.75">
      <c r="A4" s="1">
        <v>5</v>
      </c>
      <c r="B4" s="1">
        <f>B3</f>
        <v>40</v>
      </c>
      <c r="C4" s="14">
        <f aca="true" t="shared" si="0" ref="C4:C43">B4-A4*$K$3</f>
        <v>38.25</v>
      </c>
      <c r="D4" s="15">
        <f aca="true" t="shared" si="1" ref="D4:D43">$A4*C4</f>
        <v>191.25</v>
      </c>
      <c r="E4" s="14">
        <f aca="true" t="shared" si="2" ref="E4:E43">B4-A4*$K$4</f>
        <v>38</v>
      </c>
      <c r="F4" s="15">
        <f aca="true" t="shared" si="3" ref="F4:F43">$A4*E4</f>
        <v>190</v>
      </c>
      <c r="G4" s="14">
        <f aca="true" t="shared" si="4" ref="G4:G43">B4-A4*$K$5</f>
        <v>39.59</v>
      </c>
      <c r="H4" s="15">
        <f aca="true" t="shared" si="5" ref="H4:H43">$A4*G4</f>
        <v>197.95000000000002</v>
      </c>
      <c r="J4" s="4" t="s">
        <v>3</v>
      </c>
      <c r="K4" s="4">
        <v>0.4</v>
      </c>
      <c r="L4" s="4">
        <v>50</v>
      </c>
      <c r="M4" s="4">
        <v>21</v>
      </c>
      <c r="N4" s="5" t="s">
        <v>25</v>
      </c>
      <c r="O4" s="6"/>
    </row>
    <row r="5" spans="1:15" ht="12.75">
      <c r="A5" s="1">
        <v>10</v>
      </c>
      <c r="B5" s="1">
        <f aca="true" t="shared" si="6" ref="B5:B43">B4</f>
        <v>40</v>
      </c>
      <c r="C5" s="14">
        <f t="shared" si="0"/>
        <v>36.5</v>
      </c>
      <c r="D5" s="15">
        <f t="shared" si="1"/>
        <v>365</v>
      </c>
      <c r="E5" s="14">
        <f t="shared" si="2"/>
        <v>36</v>
      </c>
      <c r="F5" s="15">
        <f t="shared" si="3"/>
        <v>360</v>
      </c>
      <c r="G5" s="14">
        <f t="shared" si="4"/>
        <v>39.18</v>
      </c>
      <c r="H5" s="15">
        <f t="shared" si="5"/>
        <v>391.8</v>
      </c>
      <c r="J5" s="4" t="s">
        <v>7</v>
      </c>
      <c r="K5" s="4">
        <v>0.082</v>
      </c>
      <c r="L5" s="4">
        <v>100</v>
      </c>
      <c r="M5" s="4">
        <v>9</v>
      </c>
      <c r="N5" s="5" t="s">
        <v>26</v>
      </c>
      <c r="O5" s="6" t="s">
        <v>11</v>
      </c>
    </row>
    <row r="6" spans="1:19" ht="12.75">
      <c r="A6" s="1">
        <v>15</v>
      </c>
      <c r="B6" s="1">
        <f t="shared" si="6"/>
        <v>40</v>
      </c>
      <c r="C6" s="14">
        <f t="shared" si="0"/>
        <v>34.75</v>
      </c>
      <c r="D6" s="15">
        <f t="shared" si="1"/>
        <v>521.25</v>
      </c>
      <c r="E6" s="14">
        <f t="shared" si="2"/>
        <v>34</v>
      </c>
      <c r="F6" s="15">
        <f t="shared" si="3"/>
        <v>510</v>
      </c>
      <c r="G6" s="14">
        <f t="shared" si="4"/>
        <v>38.77</v>
      </c>
      <c r="H6" s="15">
        <f t="shared" si="5"/>
        <v>581.5500000000001</v>
      </c>
      <c r="Q6" s="1"/>
      <c r="R6" s="1"/>
      <c r="S6" s="1"/>
    </row>
    <row r="7" spans="1:19" ht="12.75">
      <c r="A7" s="1">
        <v>20</v>
      </c>
      <c r="B7" s="1">
        <f t="shared" si="6"/>
        <v>40</v>
      </c>
      <c r="C7" s="14">
        <f t="shared" si="0"/>
        <v>33</v>
      </c>
      <c r="D7" s="15">
        <f t="shared" si="1"/>
        <v>660</v>
      </c>
      <c r="E7" s="14">
        <f t="shared" si="2"/>
        <v>32</v>
      </c>
      <c r="F7" s="15">
        <f t="shared" si="3"/>
        <v>640</v>
      </c>
      <c r="G7" s="14">
        <f t="shared" si="4"/>
        <v>38.36</v>
      </c>
      <c r="H7" s="15">
        <f t="shared" si="5"/>
        <v>767.2</v>
      </c>
      <c r="J7" t="s">
        <v>12</v>
      </c>
      <c r="Q7" s="1"/>
      <c r="R7" s="1"/>
      <c r="S7" s="1"/>
    </row>
    <row r="8" spans="1:19" ht="12.75" customHeight="1">
      <c r="A8" s="1">
        <v>25</v>
      </c>
      <c r="B8" s="1">
        <f t="shared" si="6"/>
        <v>40</v>
      </c>
      <c r="C8" s="14">
        <f t="shared" si="0"/>
        <v>31.25</v>
      </c>
      <c r="D8" s="15">
        <f t="shared" si="1"/>
        <v>781.25</v>
      </c>
      <c r="E8" s="14">
        <f t="shared" si="2"/>
        <v>30</v>
      </c>
      <c r="F8" s="15">
        <f t="shared" si="3"/>
        <v>750</v>
      </c>
      <c r="G8" s="14">
        <f t="shared" si="4"/>
        <v>37.95</v>
      </c>
      <c r="H8" s="15">
        <f t="shared" si="5"/>
        <v>948.7500000000001</v>
      </c>
      <c r="J8" t="s">
        <v>13</v>
      </c>
      <c r="N8" s="13"/>
      <c r="O8" s="13"/>
      <c r="Q8" s="1"/>
      <c r="R8" s="1"/>
      <c r="S8" s="1"/>
    </row>
    <row r="9" spans="1:15" ht="12.75">
      <c r="A9" s="1">
        <v>30</v>
      </c>
      <c r="B9" s="1">
        <f t="shared" si="6"/>
        <v>40</v>
      </c>
      <c r="C9" s="14">
        <f t="shared" si="0"/>
        <v>29.5</v>
      </c>
      <c r="D9" s="15">
        <f t="shared" si="1"/>
        <v>885</v>
      </c>
      <c r="E9" s="14">
        <f t="shared" si="2"/>
        <v>28</v>
      </c>
      <c r="F9" s="15">
        <f t="shared" si="3"/>
        <v>840</v>
      </c>
      <c r="G9" s="14">
        <f t="shared" si="4"/>
        <v>37.54</v>
      </c>
      <c r="H9" s="15">
        <f t="shared" si="5"/>
        <v>1126.2</v>
      </c>
      <c r="J9" t="s">
        <v>17</v>
      </c>
      <c r="N9" s="11"/>
      <c r="O9" s="12"/>
    </row>
    <row r="10" spans="1:15" ht="12.75">
      <c r="A10" s="1">
        <v>35</v>
      </c>
      <c r="B10" s="1">
        <f t="shared" si="6"/>
        <v>40</v>
      </c>
      <c r="C10" s="14">
        <f t="shared" si="0"/>
        <v>27.75</v>
      </c>
      <c r="D10" s="15">
        <f t="shared" si="1"/>
        <v>971.25</v>
      </c>
      <c r="E10" s="14">
        <f t="shared" si="2"/>
        <v>26</v>
      </c>
      <c r="F10" s="15">
        <f t="shared" si="3"/>
        <v>910</v>
      </c>
      <c r="G10" s="14">
        <f t="shared" si="4"/>
        <v>37.13</v>
      </c>
      <c r="H10" s="15">
        <f t="shared" si="5"/>
        <v>1299.5500000000002</v>
      </c>
      <c r="J10" t="s">
        <v>18</v>
      </c>
      <c r="N10" s="11"/>
      <c r="O10" s="12"/>
    </row>
    <row r="11" spans="1:10" ht="12.75">
      <c r="A11" s="1">
        <v>40</v>
      </c>
      <c r="B11" s="1">
        <f t="shared" si="6"/>
        <v>40</v>
      </c>
      <c r="C11" s="14">
        <f t="shared" si="0"/>
        <v>26</v>
      </c>
      <c r="D11" s="15">
        <f t="shared" si="1"/>
        <v>1040</v>
      </c>
      <c r="E11" s="14">
        <f t="shared" si="2"/>
        <v>24</v>
      </c>
      <c r="F11" s="15">
        <f t="shared" si="3"/>
        <v>960</v>
      </c>
      <c r="G11" s="14">
        <f t="shared" si="4"/>
        <v>36.72</v>
      </c>
      <c r="H11" s="15">
        <f t="shared" si="5"/>
        <v>1468.8</v>
      </c>
      <c r="J11" t="s">
        <v>19</v>
      </c>
    </row>
    <row r="12" spans="1:10" ht="12.75">
      <c r="A12" s="1">
        <v>45</v>
      </c>
      <c r="B12" s="1">
        <f t="shared" si="6"/>
        <v>40</v>
      </c>
      <c r="C12" s="14">
        <f t="shared" si="0"/>
        <v>24.25</v>
      </c>
      <c r="D12" s="15">
        <f t="shared" si="1"/>
        <v>1091.25</v>
      </c>
      <c r="E12" s="14">
        <f t="shared" si="2"/>
        <v>22</v>
      </c>
      <c r="F12" s="15">
        <f t="shared" si="3"/>
        <v>990</v>
      </c>
      <c r="G12" s="14">
        <f t="shared" si="4"/>
        <v>36.31</v>
      </c>
      <c r="H12" s="15">
        <f t="shared" si="5"/>
        <v>1633.95</v>
      </c>
      <c r="J12" t="s">
        <v>22</v>
      </c>
    </row>
    <row r="13" spans="1:10" ht="12.75">
      <c r="A13" s="1">
        <v>50</v>
      </c>
      <c r="B13" s="1">
        <f t="shared" si="6"/>
        <v>40</v>
      </c>
      <c r="C13" s="14">
        <f t="shared" si="0"/>
        <v>22.5</v>
      </c>
      <c r="D13" s="15">
        <f t="shared" si="1"/>
        <v>1125</v>
      </c>
      <c r="E13" s="14">
        <f t="shared" si="2"/>
        <v>20</v>
      </c>
      <c r="F13" s="15">
        <f t="shared" si="3"/>
        <v>1000</v>
      </c>
      <c r="G13" s="14">
        <f t="shared" si="4"/>
        <v>35.9</v>
      </c>
      <c r="H13" s="15">
        <f t="shared" si="5"/>
        <v>1795</v>
      </c>
      <c r="J13" t="s">
        <v>14</v>
      </c>
    </row>
    <row r="14" spans="1:10" ht="12.75">
      <c r="A14" s="1">
        <v>55</v>
      </c>
      <c r="B14" s="1">
        <f t="shared" si="6"/>
        <v>40</v>
      </c>
      <c r="C14" s="14">
        <f t="shared" si="0"/>
        <v>20.75</v>
      </c>
      <c r="D14" s="15">
        <f t="shared" si="1"/>
        <v>1141.25</v>
      </c>
      <c r="E14" s="14">
        <f t="shared" si="2"/>
        <v>18</v>
      </c>
      <c r="F14" s="15">
        <f t="shared" si="3"/>
        <v>990</v>
      </c>
      <c r="G14" s="14">
        <f t="shared" si="4"/>
        <v>35.49</v>
      </c>
      <c r="H14" s="15">
        <f t="shared" si="5"/>
        <v>1951.95</v>
      </c>
      <c r="J14" t="s">
        <v>20</v>
      </c>
    </row>
    <row r="15" spans="1:8" ht="12.75">
      <c r="A15" s="1">
        <v>60</v>
      </c>
      <c r="B15" s="1">
        <f t="shared" si="6"/>
        <v>40</v>
      </c>
      <c r="C15" s="14">
        <f t="shared" si="0"/>
        <v>19</v>
      </c>
      <c r="D15" s="15">
        <f t="shared" si="1"/>
        <v>1140</v>
      </c>
      <c r="E15" s="14">
        <f t="shared" si="2"/>
        <v>16</v>
      </c>
      <c r="F15" s="15">
        <f t="shared" si="3"/>
        <v>960</v>
      </c>
      <c r="G15" s="14">
        <f t="shared" si="4"/>
        <v>35.08</v>
      </c>
      <c r="H15" s="15">
        <f t="shared" si="5"/>
        <v>2104.7999999999997</v>
      </c>
    </row>
    <row r="16" spans="1:8" ht="12.75">
      <c r="A16" s="1">
        <v>65</v>
      </c>
      <c r="B16" s="1">
        <f t="shared" si="6"/>
        <v>40</v>
      </c>
      <c r="C16" s="14">
        <f t="shared" si="0"/>
        <v>17.25</v>
      </c>
      <c r="D16" s="15">
        <f t="shared" si="1"/>
        <v>1121.25</v>
      </c>
      <c r="E16" s="14">
        <f t="shared" si="2"/>
        <v>14</v>
      </c>
      <c r="F16" s="15">
        <f t="shared" si="3"/>
        <v>910</v>
      </c>
      <c r="G16" s="14">
        <f t="shared" si="4"/>
        <v>34.67</v>
      </c>
      <c r="H16" s="15">
        <f t="shared" si="5"/>
        <v>2253.55</v>
      </c>
    </row>
    <row r="17" spans="1:8" ht="12.75">
      <c r="A17" s="1">
        <v>70</v>
      </c>
      <c r="B17" s="1">
        <f t="shared" si="6"/>
        <v>40</v>
      </c>
      <c r="C17" s="14">
        <f t="shared" si="0"/>
        <v>15.5</v>
      </c>
      <c r="D17" s="15">
        <f t="shared" si="1"/>
        <v>1085</v>
      </c>
      <c r="E17" s="14">
        <f t="shared" si="2"/>
        <v>12</v>
      </c>
      <c r="F17" s="15">
        <f t="shared" si="3"/>
        <v>840</v>
      </c>
      <c r="G17" s="14">
        <f t="shared" si="4"/>
        <v>34.26</v>
      </c>
      <c r="H17" s="15">
        <f t="shared" si="5"/>
        <v>2398.2</v>
      </c>
    </row>
    <row r="18" spans="1:8" ht="12.75">
      <c r="A18" s="1">
        <v>75</v>
      </c>
      <c r="B18" s="1">
        <f t="shared" si="6"/>
        <v>40</v>
      </c>
      <c r="C18" s="14">
        <f t="shared" si="0"/>
        <v>13.75</v>
      </c>
      <c r="D18" s="15">
        <f t="shared" si="1"/>
        <v>1031.25</v>
      </c>
      <c r="E18" s="14">
        <f t="shared" si="2"/>
        <v>10</v>
      </c>
      <c r="F18" s="15">
        <f t="shared" si="3"/>
        <v>750</v>
      </c>
      <c r="G18" s="14">
        <f t="shared" si="4"/>
        <v>33.85</v>
      </c>
      <c r="H18" s="15">
        <f t="shared" si="5"/>
        <v>2538.75</v>
      </c>
    </row>
    <row r="19" spans="1:8" ht="12.75">
      <c r="A19" s="1">
        <v>80</v>
      </c>
      <c r="B19" s="1">
        <f t="shared" si="6"/>
        <v>40</v>
      </c>
      <c r="C19" s="14">
        <f t="shared" si="0"/>
        <v>12</v>
      </c>
      <c r="D19" s="15">
        <f t="shared" si="1"/>
        <v>960</v>
      </c>
      <c r="E19" s="14">
        <f t="shared" si="2"/>
        <v>8</v>
      </c>
      <c r="F19" s="15">
        <f t="shared" si="3"/>
        <v>640</v>
      </c>
      <c r="G19" s="14">
        <f t="shared" si="4"/>
        <v>33.44</v>
      </c>
      <c r="H19" s="15">
        <f t="shared" si="5"/>
        <v>2675.2</v>
      </c>
    </row>
    <row r="20" spans="1:8" ht="12.75">
      <c r="A20" s="1">
        <v>85</v>
      </c>
      <c r="B20" s="1">
        <f t="shared" si="6"/>
        <v>40</v>
      </c>
      <c r="C20" s="14">
        <f t="shared" si="0"/>
        <v>10.250000000000004</v>
      </c>
      <c r="D20" s="15">
        <f t="shared" si="1"/>
        <v>871.2500000000003</v>
      </c>
      <c r="E20" s="14">
        <f t="shared" si="2"/>
        <v>6</v>
      </c>
      <c r="F20" s="15">
        <f t="shared" si="3"/>
        <v>510</v>
      </c>
      <c r="G20" s="14">
        <f t="shared" si="4"/>
        <v>33.03</v>
      </c>
      <c r="H20" s="15">
        <f t="shared" si="5"/>
        <v>2807.55</v>
      </c>
    </row>
    <row r="21" spans="1:8" ht="12.75">
      <c r="A21" s="1">
        <v>90</v>
      </c>
      <c r="B21" s="1">
        <f t="shared" si="6"/>
        <v>40</v>
      </c>
      <c r="C21" s="14">
        <f t="shared" si="0"/>
        <v>8.500000000000004</v>
      </c>
      <c r="D21" s="15">
        <f t="shared" si="1"/>
        <v>765.0000000000003</v>
      </c>
      <c r="E21" s="14">
        <f t="shared" si="2"/>
        <v>4</v>
      </c>
      <c r="F21" s="15">
        <f t="shared" si="3"/>
        <v>360</v>
      </c>
      <c r="G21" s="14">
        <f t="shared" si="4"/>
        <v>32.62</v>
      </c>
      <c r="H21" s="15">
        <f t="shared" si="5"/>
        <v>2935.7999999999997</v>
      </c>
    </row>
    <row r="22" spans="1:8" ht="12.75">
      <c r="A22" s="1">
        <v>95</v>
      </c>
      <c r="B22" s="1">
        <f t="shared" si="6"/>
        <v>40</v>
      </c>
      <c r="C22" s="14">
        <f t="shared" si="0"/>
        <v>6.75</v>
      </c>
      <c r="D22" s="15">
        <f t="shared" si="1"/>
        <v>641.25</v>
      </c>
      <c r="E22" s="14">
        <f t="shared" si="2"/>
        <v>2</v>
      </c>
      <c r="F22" s="15">
        <f t="shared" si="3"/>
        <v>190</v>
      </c>
      <c r="G22" s="14">
        <f t="shared" si="4"/>
        <v>32.21</v>
      </c>
      <c r="H22" s="15">
        <f t="shared" si="5"/>
        <v>3059.9500000000003</v>
      </c>
    </row>
    <row r="23" spans="1:8" ht="12.75">
      <c r="A23" s="1">
        <v>100</v>
      </c>
      <c r="B23" s="1">
        <f t="shared" si="6"/>
        <v>40</v>
      </c>
      <c r="C23" s="14">
        <f t="shared" si="0"/>
        <v>5</v>
      </c>
      <c r="D23" s="15">
        <f t="shared" si="1"/>
        <v>500</v>
      </c>
      <c r="E23" s="14">
        <f t="shared" si="2"/>
        <v>0</v>
      </c>
      <c r="F23" s="15">
        <f t="shared" si="3"/>
        <v>0</v>
      </c>
      <c r="G23" s="14">
        <f t="shared" si="4"/>
        <v>31.799999999999997</v>
      </c>
      <c r="H23" s="15">
        <f t="shared" si="5"/>
        <v>3179.9999999999995</v>
      </c>
    </row>
    <row r="24" spans="1:8" ht="12.75">
      <c r="A24" s="1">
        <v>105</v>
      </c>
      <c r="B24" s="1">
        <f t="shared" si="6"/>
        <v>40</v>
      </c>
      <c r="C24" s="14">
        <f t="shared" si="0"/>
        <v>3.25</v>
      </c>
      <c r="D24" s="15">
        <f t="shared" si="1"/>
        <v>341.25</v>
      </c>
      <c r="E24" s="14">
        <f t="shared" si="2"/>
        <v>-2</v>
      </c>
      <c r="F24" s="15">
        <f t="shared" si="3"/>
        <v>-210</v>
      </c>
      <c r="G24" s="14">
        <f t="shared" si="4"/>
        <v>31.39</v>
      </c>
      <c r="H24" s="15">
        <f t="shared" si="5"/>
        <v>3295.9500000000003</v>
      </c>
    </row>
    <row r="25" spans="1:8" ht="12.75">
      <c r="A25" s="1">
        <v>110</v>
      </c>
      <c r="B25" s="1">
        <f t="shared" si="6"/>
        <v>40</v>
      </c>
      <c r="C25" s="14">
        <f t="shared" si="0"/>
        <v>1.5</v>
      </c>
      <c r="D25" s="15">
        <f t="shared" si="1"/>
        <v>165</v>
      </c>
      <c r="E25" s="14">
        <f t="shared" si="2"/>
        <v>-4</v>
      </c>
      <c r="F25" s="15">
        <f t="shared" si="3"/>
        <v>-440</v>
      </c>
      <c r="G25" s="14">
        <f t="shared" si="4"/>
        <v>30.98</v>
      </c>
      <c r="H25" s="15">
        <f t="shared" si="5"/>
        <v>3407.8</v>
      </c>
    </row>
    <row r="26" spans="1:8" ht="12.75">
      <c r="A26" s="1">
        <v>115</v>
      </c>
      <c r="B26" s="1">
        <f t="shared" si="6"/>
        <v>40</v>
      </c>
      <c r="C26" s="14">
        <f t="shared" si="0"/>
        <v>-0.25</v>
      </c>
      <c r="D26" s="15">
        <f t="shared" si="1"/>
        <v>-28.75</v>
      </c>
      <c r="E26" s="14">
        <f t="shared" si="2"/>
        <v>-6</v>
      </c>
      <c r="F26" s="15">
        <f t="shared" si="3"/>
        <v>-690</v>
      </c>
      <c r="G26" s="14">
        <f t="shared" si="4"/>
        <v>30.57</v>
      </c>
      <c r="H26" s="15">
        <f t="shared" si="5"/>
        <v>3515.55</v>
      </c>
    </row>
    <row r="27" spans="1:8" ht="12.75">
      <c r="A27" s="1">
        <v>120</v>
      </c>
      <c r="B27" s="1">
        <f t="shared" si="6"/>
        <v>40</v>
      </c>
      <c r="C27" s="14">
        <f t="shared" si="0"/>
        <v>-2</v>
      </c>
      <c r="D27" s="15">
        <f t="shared" si="1"/>
        <v>-240</v>
      </c>
      <c r="E27" s="14">
        <f t="shared" si="2"/>
        <v>-8</v>
      </c>
      <c r="F27" s="15">
        <f t="shared" si="3"/>
        <v>-960</v>
      </c>
      <c r="G27" s="14">
        <f t="shared" si="4"/>
        <v>30.16</v>
      </c>
      <c r="H27" s="15">
        <f t="shared" si="5"/>
        <v>3619.2</v>
      </c>
    </row>
    <row r="28" spans="1:8" ht="12.75">
      <c r="A28" s="1">
        <v>125</v>
      </c>
      <c r="B28" s="1">
        <f t="shared" si="6"/>
        <v>40</v>
      </c>
      <c r="C28" s="14">
        <f t="shared" si="0"/>
        <v>-3.75</v>
      </c>
      <c r="D28" s="15">
        <f t="shared" si="1"/>
        <v>-468.75</v>
      </c>
      <c r="E28" s="14">
        <f t="shared" si="2"/>
        <v>-10</v>
      </c>
      <c r="F28" s="15">
        <f t="shared" si="3"/>
        <v>-1250</v>
      </c>
      <c r="G28" s="14">
        <f t="shared" si="4"/>
        <v>29.75</v>
      </c>
      <c r="H28" s="15">
        <f t="shared" si="5"/>
        <v>3718.75</v>
      </c>
    </row>
    <row r="29" spans="1:8" ht="12.75">
      <c r="A29" s="1">
        <v>130</v>
      </c>
      <c r="B29" s="1">
        <f t="shared" si="6"/>
        <v>40</v>
      </c>
      <c r="C29" s="14">
        <f t="shared" si="0"/>
        <v>-5.5</v>
      </c>
      <c r="D29" s="15">
        <f t="shared" si="1"/>
        <v>-715</v>
      </c>
      <c r="E29" s="14">
        <f t="shared" si="2"/>
        <v>-12</v>
      </c>
      <c r="F29" s="15">
        <f t="shared" si="3"/>
        <v>-1560</v>
      </c>
      <c r="G29" s="14">
        <f t="shared" si="4"/>
        <v>29.34</v>
      </c>
      <c r="H29" s="15">
        <f t="shared" si="5"/>
        <v>3814.2</v>
      </c>
    </row>
    <row r="30" spans="1:8" ht="12.75">
      <c r="A30" s="1">
        <v>135</v>
      </c>
      <c r="B30" s="1">
        <f t="shared" si="6"/>
        <v>40</v>
      </c>
      <c r="C30" s="14">
        <f t="shared" si="0"/>
        <v>-7.25</v>
      </c>
      <c r="D30" s="15">
        <f t="shared" si="1"/>
        <v>-978.75</v>
      </c>
      <c r="E30" s="14">
        <f t="shared" si="2"/>
        <v>-14</v>
      </c>
      <c r="F30" s="15">
        <f t="shared" si="3"/>
        <v>-1890</v>
      </c>
      <c r="G30" s="14">
        <f t="shared" si="4"/>
        <v>28.93</v>
      </c>
      <c r="H30" s="15">
        <f t="shared" si="5"/>
        <v>3905.55</v>
      </c>
    </row>
    <row r="31" spans="1:8" ht="12.75">
      <c r="A31" s="1">
        <v>140</v>
      </c>
      <c r="B31" s="1">
        <f t="shared" si="6"/>
        <v>40</v>
      </c>
      <c r="C31" s="14">
        <f t="shared" si="0"/>
        <v>-9</v>
      </c>
      <c r="D31" s="15">
        <f t="shared" si="1"/>
        <v>-1260</v>
      </c>
      <c r="E31" s="14">
        <f t="shared" si="2"/>
        <v>-16</v>
      </c>
      <c r="F31" s="15">
        <f t="shared" si="3"/>
        <v>-2240</v>
      </c>
      <c r="G31" s="14">
        <f t="shared" si="4"/>
        <v>28.52</v>
      </c>
      <c r="H31" s="15">
        <f t="shared" si="5"/>
        <v>3992.7999999999997</v>
      </c>
    </row>
    <row r="32" spans="1:8" ht="12.75">
      <c r="A32" s="1">
        <v>145</v>
      </c>
      <c r="B32" s="1">
        <f t="shared" si="6"/>
        <v>40</v>
      </c>
      <c r="C32" s="14">
        <f t="shared" si="0"/>
        <v>-10.75</v>
      </c>
      <c r="D32" s="15">
        <f t="shared" si="1"/>
        <v>-1558.75</v>
      </c>
      <c r="E32" s="14">
        <f t="shared" si="2"/>
        <v>-18</v>
      </c>
      <c r="F32" s="15">
        <f t="shared" si="3"/>
        <v>-2610</v>
      </c>
      <c r="G32" s="14">
        <f t="shared" si="4"/>
        <v>28.11</v>
      </c>
      <c r="H32" s="15">
        <f t="shared" si="5"/>
        <v>4075.95</v>
      </c>
    </row>
    <row r="33" spans="1:8" ht="12.75">
      <c r="A33" s="1">
        <v>150</v>
      </c>
      <c r="B33" s="1">
        <f t="shared" si="6"/>
        <v>40</v>
      </c>
      <c r="C33" s="14">
        <f t="shared" si="0"/>
        <v>-12.5</v>
      </c>
      <c r="D33" s="15">
        <f t="shared" si="1"/>
        <v>-1875</v>
      </c>
      <c r="E33" s="14">
        <f t="shared" si="2"/>
        <v>-20</v>
      </c>
      <c r="F33" s="15">
        <f t="shared" si="3"/>
        <v>-3000</v>
      </c>
      <c r="G33" s="14">
        <f t="shared" si="4"/>
        <v>27.7</v>
      </c>
      <c r="H33" s="15">
        <f t="shared" si="5"/>
        <v>4155</v>
      </c>
    </row>
    <row r="34" spans="1:8" ht="12.75">
      <c r="A34" s="1">
        <v>155</v>
      </c>
      <c r="B34" s="1">
        <f t="shared" si="6"/>
        <v>40</v>
      </c>
      <c r="C34" s="14">
        <f t="shared" si="0"/>
        <v>-14.25</v>
      </c>
      <c r="D34" s="15">
        <f t="shared" si="1"/>
        <v>-2208.75</v>
      </c>
      <c r="E34" s="14">
        <f t="shared" si="2"/>
        <v>-22</v>
      </c>
      <c r="F34" s="15">
        <f t="shared" si="3"/>
        <v>-3410</v>
      </c>
      <c r="G34" s="14">
        <f t="shared" si="4"/>
        <v>27.29</v>
      </c>
      <c r="H34" s="15">
        <f t="shared" si="5"/>
        <v>4229.95</v>
      </c>
    </row>
    <row r="35" spans="1:8" ht="12.75">
      <c r="A35" s="1">
        <v>160</v>
      </c>
      <c r="B35" s="1">
        <f t="shared" si="6"/>
        <v>40</v>
      </c>
      <c r="C35" s="14">
        <f t="shared" si="0"/>
        <v>-16</v>
      </c>
      <c r="D35" s="15">
        <f t="shared" si="1"/>
        <v>-2560</v>
      </c>
      <c r="E35" s="14">
        <f t="shared" si="2"/>
        <v>-24</v>
      </c>
      <c r="F35" s="15">
        <f t="shared" si="3"/>
        <v>-3840</v>
      </c>
      <c r="G35" s="14">
        <f t="shared" si="4"/>
        <v>26.88</v>
      </c>
      <c r="H35" s="15">
        <f t="shared" si="5"/>
        <v>4300.8</v>
      </c>
    </row>
    <row r="36" spans="1:8" ht="12.75">
      <c r="A36" s="1">
        <v>165</v>
      </c>
      <c r="B36" s="1">
        <f t="shared" si="6"/>
        <v>40</v>
      </c>
      <c r="C36" s="14">
        <f t="shared" si="0"/>
        <v>-17.749999999999993</v>
      </c>
      <c r="D36" s="15">
        <f t="shared" si="1"/>
        <v>-2928.7499999999986</v>
      </c>
      <c r="E36" s="14">
        <f t="shared" si="2"/>
        <v>-26</v>
      </c>
      <c r="F36" s="15">
        <f t="shared" si="3"/>
        <v>-4290</v>
      </c>
      <c r="G36" s="14">
        <f t="shared" si="4"/>
        <v>26.47</v>
      </c>
      <c r="H36" s="15">
        <f t="shared" si="5"/>
        <v>4367.55</v>
      </c>
    </row>
    <row r="37" spans="1:8" ht="12.75">
      <c r="A37" s="1">
        <v>170</v>
      </c>
      <c r="B37" s="1">
        <f t="shared" si="6"/>
        <v>40</v>
      </c>
      <c r="C37" s="14">
        <f t="shared" si="0"/>
        <v>-19.499999999999993</v>
      </c>
      <c r="D37" s="15">
        <f t="shared" si="1"/>
        <v>-3314.9999999999986</v>
      </c>
      <c r="E37" s="14">
        <f t="shared" si="2"/>
        <v>-28</v>
      </c>
      <c r="F37" s="15">
        <f t="shared" si="3"/>
        <v>-4760</v>
      </c>
      <c r="G37" s="14">
        <f t="shared" si="4"/>
        <v>26.06</v>
      </c>
      <c r="H37" s="15">
        <f t="shared" si="5"/>
        <v>4430.2</v>
      </c>
    </row>
    <row r="38" spans="1:8" ht="12.75">
      <c r="A38" s="1">
        <v>175</v>
      </c>
      <c r="B38" s="1">
        <f t="shared" si="6"/>
        <v>40</v>
      </c>
      <c r="C38" s="14">
        <f t="shared" si="0"/>
        <v>-21.249999999999993</v>
      </c>
      <c r="D38" s="15">
        <f t="shared" si="1"/>
        <v>-3718.7499999999986</v>
      </c>
      <c r="E38" s="14">
        <f t="shared" si="2"/>
        <v>-30</v>
      </c>
      <c r="F38" s="15">
        <f t="shared" si="3"/>
        <v>-5250</v>
      </c>
      <c r="G38" s="14">
        <f t="shared" si="4"/>
        <v>25.65</v>
      </c>
      <c r="H38" s="15">
        <f t="shared" si="5"/>
        <v>4488.75</v>
      </c>
    </row>
    <row r="39" spans="1:8" ht="12.75">
      <c r="A39" s="1">
        <v>180</v>
      </c>
      <c r="B39" s="1">
        <f t="shared" si="6"/>
        <v>40</v>
      </c>
      <c r="C39" s="14">
        <f t="shared" si="0"/>
        <v>-22.999999999999993</v>
      </c>
      <c r="D39" s="15">
        <f t="shared" si="1"/>
        <v>-4139.999999999999</v>
      </c>
      <c r="E39" s="14">
        <f t="shared" si="2"/>
        <v>-32</v>
      </c>
      <c r="F39" s="15">
        <f t="shared" si="3"/>
        <v>-5760</v>
      </c>
      <c r="G39" s="14">
        <f t="shared" si="4"/>
        <v>25.240000000000002</v>
      </c>
      <c r="H39" s="15">
        <f t="shared" si="5"/>
        <v>4543.200000000001</v>
      </c>
    </row>
    <row r="40" spans="1:8" ht="12.75">
      <c r="A40" s="1">
        <v>185</v>
      </c>
      <c r="B40" s="1">
        <f t="shared" si="6"/>
        <v>40</v>
      </c>
      <c r="C40" s="14">
        <f t="shared" si="0"/>
        <v>-24.75</v>
      </c>
      <c r="D40" s="15">
        <f t="shared" si="1"/>
        <v>-4578.75</v>
      </c>
      <c r="E40" s="14">
        <f t="shared" si="2"/>
        <v>-34</v>
      </c>
      <c r="F40" s="15">
        <f t="shared" si="3"/>
        <v>-6290</v>
      </c>
      <c r="G40" s="14">
        <f t="shared" si="4"/>
        <v>24.83</v>
      </c>
      <c r="H40" s="15">
        <f t="shared" si="5"/>
        <v>4593.549999999999</v>
      </c>
    </row>
    <row r="41" spans="1:8" ht="12.75">
      <c r="A41" s="1">
        <v>190</v>
      </c>
      <c r="B41" s="1">
        <f t="shared" si="6"/>
        <v>40</v>
      </c>
      <c r="C41" s="14">
        <f t="shared" si="0"/>
        <v>-26.5</v>
      </c>
      <c r="D41" s="15">
        <f t="shared" si="1"/>
        <v>-5035</v>
      </c>
      <c r="E41" s="14">
        <f t="shared" si="2"/>
        <v>-36</v>
      </c>
      <c r="F41" s="15">
        <f t="shared" si="3"/>
        <v>-6840</v>
      </c>
      <c r="G41" s="14">
        <f t="shared" si="4"/>
        <v>24.42</v>
      </c>
      <c r="H41" s="15">
        <f t="shared" si="5"/>
        <v>4639.8</v>
      </c>
    </row>
    <row r="42" spans="1:8" ht="12.75">
      <c r="A42" s="1">
        <v>195</v>
      </c>
      <c r="B42" s="1">
        <f t="shared" si="6"/>
        <v>40</v>
      </c>
      <c r="C42" s="14">
        <f t="shared" si="0"/>
        <v>-28.25</v>
      </c>
      <c r="D42" s="15">
        <f t="shared" si="1"/>
        <v>-5508.75</v>
      </c>
      <c r="E42" s="14">
        <f t="shared" si="2"/>
        <v>-38</v>
      </c>
      <c r="F42" s="15">
        <f t="shared" si="3"/>
        <v>-7410</v>
      </c>
      <c r="G42" s="14">
        <f t="shared" si="4"/>
        <v>24.009999999999998</v>
      </c>
      <c r="H42" s="15">
        <f t="shared" si="5"/>
        <v>4681.95</v>
      </c>
    </row>
    <row r="43" spans="1:8" ht="12.75">
      <c r="A43" s="1">
        <v>200</v>
      </c>
      <c r="B43" s="1">
        <f t="shared" si="6"/>
        <v>40</v>
      </c>
      <c r="C43" s="14">
        <f t="shared" si="0"/>
        <v>-30</v>
      </c>
      <c r="D43" s="15">
        <f t="shared" si="1"/>
        <v>-6000</v>
      </c>
      <c r="E43" s="14">
        <f t="shared" si="2"/>
        <v>-40</v>
      </c>
      <c r="F43" s="15">
        <f t="shared" si="3"/>
        <v>-8000</v>
      </c>
      <c r="G43" s="14">
        <f t="shared" si="4"/>
        <v>23.599999999999998</v>
      </c>
      <c r="H43" s="15">
        <f t="shared" si="5"/>
        <v>4720</v>
      </c>
    </row>
  </sheetData>
  <mergeCells count="3"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2009-10-22T15:08:52Z</dcterms:created>
  <dcterms:modified xsi:type="dcterms:W3CDTF">2009-10-28T18:15:38Z</dcterms:modified>
  <cp:category/>
  <cp:version/>
  <cp:contentType/>
  <cp:contentStatus/>
</cp:coreProperties>
</file>